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45621"/>
</workbook>
</file>

<file path=xl/calcChain.xml><?xml version="1.0" encoding="utf-8"?>
<calcChain xmlns="http://schemas.openxmlformats.org/spreadsheetml/2006/main"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J10" i="3"/>
  <c r="K10" i="3"/>
  <c r="L10" i="3"/>
  <c r="N10" i="3"/>
  <c r="M10" i="3" l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8" i="6" s="1"/>
  <c r="F16" i="3"/>
  <c r="F14" i="3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4" i="3"/>
  <c r="H24" i="3" s="1"/>
  <c r="H25" i="6" s="1"/>
  <c r="G23" i="3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F22" i="6"/>
  <c r="F19" i="6"/>
  <c r="E13" i="3"/>
  <c r="D13" i="3"/>
  <c r="E12" i="3"/>
  <c r="J12" i="3" s="1"/>
  <c r="J13" i="6" s="1"/>
  <c r="E11" i="3"/>
  <c r="F11" i="3" s="1"/>
  <c r="D11" i="3"/>
  <c r="D12" i="6" s="1"/>
  <c r="E10" i="3"/>
  <c r="D10" i="3"/>
  <c r="D11" i="6" s="1"/>
  <c r="K40" i="3"/>
  <c r="K41" i="6" s="1"/>
  <c r="L40" i="3"/>
  <c r="K39" i="3"/>
  <c r="K40" i="6" s="1"/>
  <c r="L39" i="3"/>
  <c r="K38" i="3"/>
  <c r="K39" i="6" s="1"/>
  <c r="L38" i="3"/>
  <c r="K37" i="3"/>
  <c r="L37" i="3"/>
  <c r="K36" i="3"/>
  <c r="L36" i="3"/>
  <c r="H35" i="3"/>
  <c r="K35" i="3"/>
  <c r="K36" i="6" s="1"/>
  <c r="L35" i="3"/>
  <c r="L36" i="6" s="1"/>
  <c r="K34" i="3"/>
  <c r="K35" i="6" s="1"/>
  <c r="L34" i="3"/>
  <c r="L35" i="6" s="1"/>
  <c r="H33" i="3"/>
  <c r="H34" i="6" s="1"/>
  <c r="K33" i="3"/>
  <c r="K34" i="6" s="1"/>
  <c r="L33" i="3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H23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H17" i="3"/>
  <c r="H18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E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G24" i="6"/>
  <c r="H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G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F27" i="6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F28" i="6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G34" i="6"/>
  <c r="L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F35" i="6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F36" i="6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L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F38" i="6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E40" i="6"/>
  <c r="F40" i="6"/>
  <c r="G40" i="6"/>
  <c r="L40" i="6"/>
  <c r="N39" i="3"/>
  <c r="N40" i="6" s="1"/>
  <c r="A40" i="3"/>
  <c r="A41" i="6" s="1"/>
  <c r="B40" i="3"/>
  <c r="B41" i="6" s="1"/>
  <c r="C40" i="3"/>
  <c r="C41" i="6" s="1"/>
  <c r="D41" i="6"/>
  <c r="E41" i="6"/>
  <c r="F41" i="6"/>
  <c r="G41" i="6"/>
  <c r="L41" i="6"/>
  <c r="N40" i="3"/>
  <c r="N41" i="6" s="1"/>
  <c r="C5" i="3"/>
  <c r="C3" i="3"/>
  <c r="G23" i="6" l="1"/>
  <c r="I18" i="6"/>
  <c r="E12" i="6"/>
  <c r="L41" i="3"/>
  <c r="E13" i="6"/>
  <c r="F13" i="3"/>
  <c r="J11" i="3"/>
  <c r="J12" i="6" s="1"/>
  <c r="J20" i="3"/>
  <c r="J21" i="6" s="1"/>
  <c r="J28" i="3"/>
  <c r="J29" i="6" s="1"/>
  <c r="J36" i="3"/>
  <c r="J37" i="6" s="1"/>
  <c r="F12" i="3"/>
  <c r="J21" i="3"/>
  <c r="J22" i="6" s="1"/>
  <c r="J29" i="3"/>
  <c r="J30" i="6" s="1"/>
  <c r="J37" i="3"/>
  <c r="J38" i="6" s="1"/>
  <c r="J22" i="3"/>
  <c r="J23" i="6" s="1"/>
  <c r="J30" i="3"/>
  <c r="J31" i="6" s="1"/>
  <c r="F10" i="3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37" i="3"/>
  <c r="M38" i="6" s="1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21" i="3"/>
  <c r="M22" i="6" s="1"/>
  <c r="M40" i="3"/>
  <c r="M41" i="6" s="1"/>
  <c r="K41" i="3"/>
  <c r="L42" i="6"/>
  <c r="I40" i="6"/>
  <c r="I37" i="6"/>
  <c r="I29" i="6"/>
  <c r="I21" i="6"/>
  <c r="M16" i="3"/>
  <c r="M17" i="6" s="1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7" i="3" l="1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17" i="3"/>
  <c r="M18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5" i="3" l="1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K9" author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<sst xmlns="http://schemas.openxmlformats.org/spreadsheetml/2006/main" count="176" uniqueCount="116">
  <si>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</si>
  <si>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</si>
  <si>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</si>
  <si>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</si>
  <si>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</si>
  <si>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</si>
  <si>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</si>
  <si>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</si>
  <si>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</si>
  <si>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</si>
  <si>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</si>
  <si>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</si>
  <si>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</si>
  <si>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</si>
  <si>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</si>
  <si>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</si>
  <si>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</si>
  <si>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</si>
  <si>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</si>
  <si>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</si>
  <si>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</si>
  <si>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</si>
  <si>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</si>
  <si>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</si>
  <si>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</si>
  <si>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</si>
  <si>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</si>
  <si>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</si>
  <si>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</si>
  <si>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</si>
  <si>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</si>
  <si>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</si>
  <si>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</si>
  <si>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</si>
  <si>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</si>
  <si>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</si>
  <si>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</si>
  <si>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</si>
  <si>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</si>
  <si>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</si>
  <si>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</si>
  <si>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</si>
  <si>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</si>
  <si>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</si>
  <si>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</si>
  <si>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</si>
  <si>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</si>
  <si>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</si>
  <si>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</si>
  <si>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</si>
  <si>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</si>
  <si>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</si>
  <si>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</si>
  <si>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</si>
  <si>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</si>
  <si>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</si>
  <si>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</si>
  <si>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</si>
  <si>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</si>
  <si>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</si>
  <si>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</si>
  <si>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</si>
  <si>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</si>
  <si>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</si>
  <si>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</si>
  <si>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</si>
  <si>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</si>
  <si>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</si>
  <si>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</si>
  <si>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</si>
  <si>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</si>
  <si>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</si>
  <si>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</si>
  <si>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</si>
  <si>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</si>
  <si>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</si>
  <si>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</si>
  <si>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</si>
  <si>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</si>
  <si>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</si>
  <si>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</si>
  <si>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</si>
  <si>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</si>
  <si>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</si>
  <si>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</si>
  <si>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</si>
  <si>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</si>
  <si>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</si>
  <si>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</si>
  <si>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</si>
  <si>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</si>
  <si>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</si>
  <si>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</si>
  <si>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</si>
  <si>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</si>
  <si>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</si>
  <si>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</si>
  <si>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</si>
  <si>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</si>
  <si>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</si>
  <si>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</si>
  <si>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</si>
  <si>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</si>
  <si>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</si>
  <si>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</si>
  <si>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</si>
  <si>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</si>
  <si>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</si>
  <si>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</si>
  <si>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Reisekostensätze Deutschland 2016</t>
  </si>
  <si>
    <t>REISEKOSTEN DEUTSCHLAND 2016</t>
  </si>
  <si>
    <t>2016年德国差旅费</t>
  </si>
  <si>
    <t>Erfassungsmaske Reisekosten Deutschland 2016</t>
  </si>
  <si>
    <t>2016年德国差旅费报销表</t>
  </si>
  <si>
    <t>EGSZ Gerow Kuhlmann Schmitz Zeiss PartmbB WP/StB/RAe, Düsseldorf; Germany</t>
  </si>
  <si>
    <t>Please visit our 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</si>
</sst>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</numFmts>
  <fonts count="31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0" fillId="0" borderId="17" xfId="0" applyNumberFormat="1" applyFont="1" applyFill="1" applyBorder="1" applyAlignment="1" applyProtection="1">
      <alignment horizontal="right"/>
    </xf>
    <xf numFmtId="4" fontId="0" fillId="0" borderId="9" xfId="0" applyNumberFormat="1" applyFont="1" applyFill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horizontal="center" vertical="top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7" fontId="2" fillId="0" borderId="41" xfId="0" applyNumberFormat="1" applyFont="1" applyFill="1" applyBorder="1" applyAlignment="1" applyProtection="1">
      <alignment horizontal="left"/>
    </xf>
    <xf numFmtId="4" fontId="12" fillId="0" borderId="18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Continuous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4" fontId="20" fillId="0" borderId="31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20" fillId="0" borderId="0" xfId="0" applyNumberFormat="1" applyFont="1" applyFill="1" applyProtection="1"/>
    <xf numFmtId="4" fontId="20" fillId="0" borderId="23" xfId="0" applyNumberFormat="1" applyFont="1" applyFill="1" applyBorder="1" applyAlignment="1" applyProtection="1">
      <alignment horizontal="center" vertical="top" wrapText="1"/>
    </xf>
    <xf numFmtId="4" fontId="20" fillId="0" borderId="24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Continuous" vertical="top" wrapText="1"/>
    </xf>
    <xf numFmtId="4" fontId="20" fillId="0" borderId="41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/>
    </xf>
    <xf numFmtId="4" fontId="20" fillId="0" borderId="70" xfId="0" applyNumberFormat="1" applyFont="1" applyFill="1" applyBorder="1" applyAlignment="1" applyProtection="1">
      <alignment horizontal="center" vertical="top" wrapText="1"/>
    </xf>
    <xf numFmtId="4" fontId="20" fillId="0" borderId="68" xfId="0" applyNumberFormat="1" applyFont="1" applyFill="1" applyBorder="1" applyAlignment="1" applyProtection="1">
      <alignment horizontal="center" vertical="top" wrapText="1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0" fontId="11" fillId="0" borderId="0" xfId="0" applyFont="1" applyAlignment="1">
      <alignment vertical="center"/>
    </xf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11" fillId="0" borderId="18" xfId="0" applyNumberFormat="1" applyFont="1" applyFill="1" applyBorder="1" applyAlignment="1" applyProtection="1">
      <alignment horizontal="left" vertical="center"/>
    </xf>
    <xf numFmtId="4" fontId="22" fillId="0" borderId="0" xfId="0" applyNumberFormat="1" applyFont="1" applyFill="1" applyProtection="1"/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9" fontId="29" fillId="0" borderId="7" xfId="0" applyNumberFormat="1" applyFont="1" applyBorder="1" applyAlignment="1" applyProtection="1">
      <alignment horizontal="center"/>
      <protection locked="0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" vertical="top"/>
    </xf>
    <xf numFmtId="4" fontId="20" fillId="0" borderId="24" xfId="0" applyNumberFormat="1" applyFont="1" applyFill="1" applyBorder="1" applyAlignment="1" applyProtection="1">
      <alignment horizontal="center" vertical="top"/>
    </xf>
    <xf numFmtId="4" fontId="20" fillId="0" borderId="22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  <xf numFmtId="170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70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30" fillId="0" borderId="0" xfId="0" applyFont="1" applyProtection="1"/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 activeCell="A27" sqref="A27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78" t="s">
        <v>112</v>
      </c>
      <c r="B1" s="179"/>
      <c r="C1" s="178"/>
      <c r="D1" s="180"/>
      <c r="E1" s="180"/>
      <c r="F1" s="180"/>
      <c r="G1" s="127" t="s">
        <v>113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5.0999999999999996" customHeight="1" x14ac:dyDescent="0.2"/>
    <row r="3" spans="1:18" ht="3" customHeight="1" x14ac:dyDescent="0.2">
      <c r="K3" s="87"/>
      <c r="L3" s="87"/>
    </row>
    <row r="4" spans="1:18" ht="13.7" customHeight="1" x14ac:dyDescent="0.2">
      <c r="B4" s="128" t="s">
        <v>67</v>
      </c>
      <c r="C4" s="182" t="s">
        <v>104</v>
      </c>
      <c r="D4" s="77"/>
      <c r="E4" s="128" t="s">
        <v>66</v>
      </c>
      <c r="F4" s="183">
        <v>1</v>
      </c>
      <c r="H4" s="40"/>
      <c r="N4" s="87"/>
    </row>
    <row r="5" spans="1:18" ht="3" customHeight="1" x14ac:dyDescent="0.2">
      <c r="K5" s="87"/>
      <c r="L5" s="87"/>
    </row>
    <row r="6" spans="1:18" ht="13.7" customHeight="1" x14ac:dyDescent="0.2">
      <c r="B6" s="128" t="s">
        <v>68</v>
      </c>
      <c r="C6" s="182" t="s">
        <v>105</v>
      </c>
      <c r="D6" s="39"/>
      <c r="F6" s="38"/>
      <c r="G6" s="40"/>
      <c r="H6" s="40"/>
    </row>
    <row r="7" spans="1:18" x14ac:dyDescent="0.2">
      <c r="K7" s="86"/>
      <c r="L7" s="86"/>
      <c r="M7" s="86"/>
    </row>
    <row r="8" spans="1:18" s="45" customFormat="1" ht="51.95" customHeight="1" x14ac:dyDescent="0.2">
      <c r="A8" s="89" t="s">
        <v>30</v>
      </c>
      <c r="B8" s="42" t="s">
        <v>0</v>
      </c>
      <c r="C8" s="43"/>
      <c r="D8" s="44"/>
      <c r="E8" s="188" t="s">
        <v>35</v>
      </c>
      <c r="F8" s="189"/>
      <c r="G8" s="126" t="s">
        <v>63</v>
      </c>
      <c r="H8" s="89" t="s">
        <v>40</v>
      </c>
      <c r="I8" s="99" t="s">
        <v>39</v>
      </c>
      <c r="J8" s="118" t="s">
        <v>61</v>
      </c>
      <c r="K8" s="190" t="s">
        <v>62</v>
      </c>
      <c r="L8" s="191"/>
      <c r="M8" s="191"/>
      <c r="N8" s="116" t="s">
        <v>55</v>
      </c>
      <c r="O8" s="117" t="s">
        <v>56</v>
      </c>
    </row>
    <row r="9" spans="1:18" s="45" customFormat="1" ht="26.25" customHeight="1" x14ac:dyDescent="0.2">
      <c r="A9" s="46"/>
      <c r="B9" s="92" t="s">
        <v>1</v>
      </c>
      <c r="C9" s="93" t="s">
        <v>2</v>
      </c>
      <c r="D9" s="94" t="s">
        <v>3</v>
      </c>
      <c r="E9" s="186"/>
      <c r="F9" s="187"/>
      <c r="G9" s="102"/>
      <c r="H9" s="100" t="s">
        <v>51</v>
      </c>
      <c r="I9" s="101"/>
      <c r="J9" s="102" t="s">
        <v>21</v>
      </c>
      <c r="K9" s="112" t="s">
        <v>52</v>
      </c>
      <c r="L9" s="93" t="s">
        <v>53</v>
      </c>
      <c r="M9" s="113" t="s">
        <v>54</v>
      </c>
      <c r="N9" s="102" t="s">
        <v>21</v>
      </c>
      <c r="O9" s="94" t="s">
        <v>21</v>
      </c>
      <c r="P9" s="91"/>
    </row>
    <row r="10" spans="1:18" s="48" customFormat="1" ht="12.95" customHeight="1" x14ac:dyDescent="0.2">
      <c r="A10" s="47"/>
      <c r="B10" s="95"/>
      <c r="C10" s="78"/>
      <c r="D10" s="57"/>
      <c r="E10" s="41"/>
      <c r="F10" s="59"/>
      <c r="G10" s="57"/>
      <c r="H10" s="47"/>
      <c r="I10" s="79"/>
      <c r="J10" s="47"/>
      <c r="K10" s="119" t="s">
        <v>31</v>
      </c>
      <c r="L10" s="114" t="s">
        <v>31</v>
      </c>
      <c r="M10" s="115" t="s">
        <v>31</v>
      </c>
      <c r="N10" s="47"/>
      <c r="O10" s="57"/>
    </row>
    <row r="11" spans="1:18" s="48" customFormat="1" ht="12.95" customHeight="1" x14ac:dyDescent="0.2">
      <c r="A11" s="129"/>
      <c r="B11" s="192" t="s">
        <v>69</v>
      </c>
      <c r="C11" s="193"/>
      <c r="D11" s="194"/>
      <c r="E11" s="192" t="s">
        <v>106</v>
      </c>
      <c r="F11" s="194"/>
      <c r="G11" s="129" t="s">
        <v>74</v>
      </c>
      <c r="H11" s="140" t="s">
        <v>76</v>
      </c>
      <c r="I11" s="142" t="s">
        <v>78</v>
      </c>
      <c r="J11" s="122" t="s">
        <v>79</v>
      </c>
      <c r="K11" s="112" t="s">
        <v>52</v>
      </c>
      <c r="L11" s="93" t="s">
        <v>53</v>
      </c>
      <c r="M11" s="113" t="s">
        <v>54</v>
      </c>
      <c r="N11" s="149" t="s">
        <v>79</v>
      </c>
      <c r="O11" s="149" t="s">
        <v>79</v>
      </c>
    </row>
    <row r="12" spans="1:18" s="48" customFormat="1" ht="12.95" customHeight="1" x14ac:dyDescent="0.2">
      <c r="A12" s="132" t="s">
        <v>70</v>
      </c>
      <c r="B12" s="133"/>
      <c r="C12" s="130"/>
      <c r="D12" s="131"/>
      <c r="E12" s="195" t="s">
        <v>107</v>
      </c>
      <c r="F12" s="196"/>
      <c r="G12" s="138" t="s">
        <v>75</v>
      </c>
      <c r="H12" s="141"/>
      <c r="I12" s="143"/>
      <c r="J12" s="172" t="s">
        <v>95</v>
      </c>
      <c r="K12" s="175" t="s">
        <v>31</v>
      </c>
      <c r="L12" s="176" t="s">
        <v>31</v>
      </c>
      <c r="M12" s="177" t="s">
        <v>31</v>
      </c>
      <c r="N12" s="151" t="s">
        <v>81</v>
      </c>
      <c r="O12" s="151" t="s">
        <v>83</v>
      </c>
    </row>
    <row r="13" spans="1:18" s="48" customFormat="1" ht="12.95" customHeight="1" x14ac:dyDescent="0.2">
      <c r="A13" s="134"/>
      <c r="B13" s="135" t="s">
        <v>71</v>
      </c>
      <c r="C13" s="136" t="s">
        <v>72</v>
      </c>
      <c r="D13" s="137" t="s">
        <v>73</v>
      </c>
      <c r="E13" s="184" t="s">
        <v>108</v>
      </c>
      <c r="F13" s="185"/>
      <c r="G13" s="139"/>
      <c r="H13" s="134" t="s">
        <v>77</v>
      </c>
      <c r="I13" s="144"/>
      <c r="J13" s="74" t="s">
        <v>96</v>
      </c>
      <c r="K13" s="147"/>
      <c r="L13" s="148"/>
      <c r="M13" s="146"/>
      <c r="N13" s="150" t="s">
        <v>82</v>
      </c>
      <c r="O13" s="152" t="s">
        <v>82</v>
      </c>
    </row>
    <row r="14" spans="1:18" x14ac:dyDescent="0.2">
      <c r="A14" s="49">
        <v>1</v>
      </c>
      <c r="B14" s="50">
        <f>A14+1</f>
        <v>2</v>
      </c>
      <c r="C14" s="51">
        <f>B14+1</f>
        <v>3</v>
      </c>
      <c r="D14" s="52">
        <f>C14+1</f>
        <v>4</v>
      </c>
      <c r="E14" s="53">
        <f>D14+1</f>
        <v>5</v>
      </c>
      <c r="F14" s="54"/>
      <c r="G14" s="52">
        <f>E14+1</f>
        <v>6</v>
      </c>
      <c r="H14" s="49">
        <f t="shared" ref="H14:O14" si="0">G14+1</f>
        <v>7</v>
      </c>
      <c r="I14" s="52">
        <f t="shared" si="0"/>
        <v>8</v>
      </c>
      <c r="J14" s="145">
        <f t="shared" si="0"/>
        <v>9</v>
      </c>
      <c r="K14" s="123">
        <v>11</v>
      </c>
      <c r="L14" s="124">
        <v>12</v>
      </c>
      <c r="M14" s="125">
        <v>13</v>
      </c>
      <c r="N14" s="52">
        <v>14</v>
      </c>
      <c r="O14" s="52">
        <f t="shared" si="0"/>
        <v>15</v>
      </c>
    </row>
    <row r="15" spans="1:18" ht="13.7" customHeight="1" x14ac:dyDescent="0.2">
      <c r="A15" s="206">
        <v>1</v>
      </c>
      <c r="B15" s="205">
        <v>42401</v>
      </c>
      <c r="C15" s="207">
        <v>0.35416666666666669</v>
      </c>
      <c r="D15" s="208">
        <v>0.97916666666666663</v>
      </c>
      <c r="E15" s="209" t="s">
        <v>44</v>
      </c>
      <c r="F15" s="210"/>
      <c r="G15" s="209" t="s">
        <v>47</v>
      </c>
      <c r="H15" s="211">
        <v>440</v>
      </c>
      <c r="I15" s="212"/>
      <c r="J15" s="213"/>
      <c r="K15" s="214"/>
      <c r="L15" s="215"/>
      <c r="M15" s="216"/>
      <c r="N15" s="217">
        <v>65</v>
      </c>
      <c r="O15" s="218">
        <v>12.5</v>
      </c>
    </row>
    <row r="16" spans="1:18" ht="13.7" customHeight="1" x14ac:dyDescent="0.2">
      <c r="A16" s="206">
        <v>2</v>
      </c>
      <c r="B16" s="205">
        <v>42403</v>
      </c>
      <c r="C16" s="207">
        <v>0.91666666666666663</v>
      </c>
      <c r="D16" s="208">
        <v>0</v>
      </c>
      <c r="E16" s="209" t="s">
        <v>45</v>
      </c>
      <c r="F16" s="210"/>
      <c r="G16" s="209" t="s">
        <v>46</v>
      </c>
      <c r="H16" s="211">
        <v>5</v>
      </c>
      <c r="I16" s="212" t="s">
        <v>17</v>
      </c>
      <c r="J16" s="213"/>
      <c r="K16" s="219"/>
      <c r="L16" s="220"/>
      <c r="M16" s="212"/>
      <c r="N16" s="221"/>
      <c r="O16" s="222">
        <v>25</v>
      </c>
    </row>
    <row r="17" spans="1:15" ht="13.7" customHeight="1" x14ac:dyDescent="0.2">
      <c r="A17" s="206"/>
      <c r="B17" s="205">
        <v>42404</v>
      </c>
      <c r="C17" s="207">
        <v>0</v>
      </c>
      <c r="D17" s="208">
        <v>0</v>
      </c>
      <c r="E17" s="209"/>
      <c r="F17" s="210"/>
      <c r="G17" s="209" t="s">
        <v>49</v>
      </c>
      <c r="H17" s="211">
        <v>54</v>
      </c>
      <c r="I17" s="212" t="s">
        <v>17</v>
      </c>
      <c r="J17" s="213"/>
      <c r="K17" s="219" t="s">
        <v>17</v>
      </c>
      <c r="L17" s="220" t="s">
        <v>17</v>
      </c>
      <c r="M17" s="212"/>
      <c r="N17" s="221"/>
      <c r="O17" s="223"/>
    </row>
    <row r="18" spans="1:15" ht="13.7" customHeight="1" x14ac:dyDescent="0.2">
      <c r="A18" s="206"/>
      <c r="B18" s="205">
        <v>42405</v>
      </c>
      <c r="C18" s="207">
        <v>0</v>
      </c>
      <c r="D18" s="208">
        <v>0.22916666666666666</v>
      </c>
      <c r="E18" s="209"/>
      <c r="F18" s="210"/>
      <c r="G18" s="209" t="s">
        <v>48</v>
      </c>
      <c r="H18" s="211"/>
      <c r="I18" s="212" t="s">
        <v>17</v>
      </c>
      <c r="J18" s="213">
        <v>240</v>
      </c>
      <c r="K18" s="219" t="s">
        <v>17</v>
      </c>
      <c r="L18" s="220"/>
      <c r="M18" s="212"/>
      <c r="N18" s="221"/>
      <c r="O18" s="223">
        <v>150</v>
      </c>
    </row>
    <row r="19" spans="1:15" ht="13.7" customHeight="1" x14ac:dyDescent="0.2">
      <c r="A19" s="206"/>
      <c r="B19" s="205"/>
      <c r="C19" s="207"/>
      <c r="D19" s="208"/>
      <c r="E19" s="209"/>
      <c r="F19" s="210"/>
      <c r="G19" s="224"/>
      <c r="H19" s="211">
        <v>5</v>
      </c>
      <c r="I19" s="212"/>
      <c r="J19" s="213"/>
      <c r="K19" s="219"/>
      <c r="L19" s="220"/>
      <c r="M19" s="212"/>
      <c r="N19" s="221"/>
      <c r="O19" s="223"/>
    </row>
    <row r="20" spans="1:15" ht="13.7" customHeight="1" x14ac:dyDescent="0.2">
      <c r="A20" s="206">
        <v>3</v>
      </c>
      <c r="B20" s="205">
        <v>42417</v>
      </c>
      <c r="C20" s="207">
        <v>0.83333333333333337</v>
      </c>
      <c r="D20" s="208">
        <v>0.20833333333333334</v>
      </c>
      <c r="E20" s="209" t="s">
        <v>65</v>
      </c>
      <c r="F20" s="210"/>
      <c r="G20" s="224" t="s">
        <v>64</v>
      </c>
      <c r="H20" s="211">
        <v>82</v>
      </c>
      <c r="I20" s="212"/>
      <c r="J20" s="213"/>
      <c r="K20" s="219"/>
      <c r="L20" s="220"/>
      <c r="M20" s="212"/>
      <c r="N20" s="221"/>
      <c r="O20" s="223">
        <v>8.4</v>
      </c>
    </row>
    <row r="21" spans="1:15" ht="13.7" customHeight="1" x14ac:dyDescent="0.2">
      <c r="A21" s="206"/>
      <c r="B21" s="205"/>
      <c r="C21" s="207"/>
      <c r="D21" s="208"/>
      <c r="E21" s="209"/>
      <c r="F21" s="210"/>
      <c r="G21" s="224"/>
      <c r="H21" s="211"/>
      <c r="I21" s="212"/>
      <c r="J21" s="213"/>
      <c r="K21" s="219"/>
      <c r="L21" s="220"/>
      <c r="M21" s="212"/>
      <c r="N21" s="221"/>
      <c r="O21" s="223"/>
    </row>
    <row r="22" spans="1:15" ht="13.7" customHeight="1" x14ac:dyDescent="0.2">
      <c r="A22" s="206">
        <v>4</v>
      </c>
      <c r="B22" s="205">
        <v>42418</v>
      </c>
      <c r="C22" s="207">
        <v>0.375</v>
      </c>
      <c r="D22" s="208">
        <v>0.70833333333333337</v>
      </c>
      <c r="E22" s="209" t="s">
        <v>102</v>
      </c>
      <c r="F22" s="210"/>
      <c r="G22" s="224" t="s">
        <v>47</v>
      </c>
      <c r="H22" s="211">
        <v>440</v>
      </c>
      <c r="I22" s="212" t="s">
        <v>17</v>
      </c>
      <c r="J22" s="213"/>
      <c r="K22" s="219"/>
      <c r="L22" s="220"/>
      <c r="M22" s="212"/>
      <c r="N22" s="221"/>
      <c r="O22" s="223"/>
    </row>
    <row r="23" spans="1:15" ht="13.7" customHeight="1" x14ac:dyDescent="0.2">
      <c r="A23" s="206"/>
      <c r="B23" s="205"/>
      <c r="C23" s="207"/>
      <c r="D23" s="208"/>
      <c r="E23" s="209"/>
      <c r="F23" s="210"/>
      <c r="G23" s="224"/>
      <c r="H23" s="211"/>
      <c r="I23" s="212"/>
      <c r="J23" s="213"/>
      <c r="K23" s="219"/>
      <c r="L23" s="220"/>
      <c r="M23" s="212"/>
      <c r="N23" s="221"/>
      <c r="O23" s="223"/>
    </row>
    <row r="24" spans="1:15" ht="13.7" customHeight="1" x14ac:dyDescent="0.2">
      <c r="A24" s="206"/>
      <c r="B24" s="205"/>
      <c r="C24" s="207"/>
      <c r="D24" s="208"/>
      <c r="E24" s="209"/>
      <c r="F24" s="210"/>
      <c r="G24" s="224"/>
      <c r="H24" s="211"/>
      <c r="I24" s="212"/>
      <c r="J24" s="213"/>
      <c r="K24" s="219"/>
      <c r="L24" s="220"/>
      <c r="M24" s="212"/>
      <c r="N24" s="221"/>
      <c r="O24" s="223"/>
    </row>
    <row r="25" spans="1:15" ht="13.7" customHeight="1" x14ac:dyDescent="0.2">
      <c r="A25" s="206"/>
      <c r="B25" s="205"/>
      <c r="C25" s="207"/>
      <c r="D25" s="208"/>
      <c r="E25" s="209"/>
      <c r="F25" s="210"/>
      <c r="G25" s="224"/>
      <c r="H25" s="211"/>
      <c r="I25" s="212"/>
      <c r="J25" s="213"/>
      <c r="K25" s="219"/>
      <c r="L25" s="220"/>
      <c r="M25" s="212"/>
      <c r="N25" s="221"/>
      <c r="O25" s="223"/>
    </row>
    <row r="26" spans="1:15" ht="13.7" customHeight="1" x14ac:dyDescent="0.2">
      <c r="A26" s="206"/>
      <c r="B26" s="205"/>
      <c r="C26" s="207"/>
      <c r="D26" s="208"/>
      <c r="E26" s="209"/>
      <c r="F26" s="210"/>
      <c r="G26" s="224"/>
      <c r="H26" s="211"/>
      <c r="I26" s="212"/>
      <c r="J26" s="213"/>
      <c r="K26" s="219"/>
      <c r="L26" s="220"/>
      <c r="M26" s="212"/>
      <c r="N26" s="221"/>
      <c r="O26" s="223"/>
    </row>
    <row r="27" spans="1:15" ht="13.7" customHeight="1" x14ac:dyDescent="0.2">
      <c r="A27" s="206"/>
      <c r="B27" s="205"/>
      <c r="C27" s="207"/>
      <c r="D27" s="208"/>
      <c r="E27" s="209"/>
      <c r="F27" s="210"/>
      <c r="G27" s="224"/>
      <c r="H27" s="211"/>
      <c r="I27" s="212"/>
      <c r="J27" s="213"/>
      <c r="K27" s="219"/>
      <c r="L27" s="220"/>
      <c r="M27" s="212"/>
      <c r="N27" s="221"/>
      <c r="O27" s="223"/>
    </row>
    <row r="28" spans="1:15" ht="13.7" customHeight="1" x14ac:dyDescent="0.2">
      <c r="A28" s="206"/>
      <c r="B28" s="205"/>
      <c r="C28" s="207"/>
      <c r="D28" s="208"/>
      <c r="E28" s="209"/>
      <c r="F28" s="210"/>
      <c r="G28" s="224"/>
      <c r="H28" s="211"/>
      <c r="I28" s="212"/>
      <c r="J28" s="213"/>
      <c r="K28" s="219"/>
      <c r="L28" s="220"/>
      <c r="M28" s="212"/>
      <c r="N28" s="221"/>
      <c r="O28" s="223"/>
    </row>
    <row r="29" spans="1:15" ht="13.7" customHeight="1" x14ac:dyDescent="0.2">
      <c r="A29" s="206"/>
      <c r="B29" s="205"/>
      <c r="C29" s="207"/>
      <c r="D29" s="208"/>
      <c r="E29" s="209"/>
      <c r="F29" s="210"/>
      <c r="G29" s="224"/>
      <c r="H29" s="211"/>
      <c r="I29" s="212"/>
      <c r="J29" s="213"/>
      <c r="K29" s="219"/>
      <c r="L29" s="220"/>
      <c r="M29" s="212"/>
      <c r="N29" s="221"/>
      <c r="O29" s="223"/>
    </row>
    <row r="30" spans="1:15" ht="13.7" customHeight="1" x14ac:dyDescent="0.2">
      <c r="A30" s="206"/>
      <c r="B30" s="205"/>
      <c r="C30" s="207"/>
      <c r="D30" s="208"/>
      <c r="E30" s="209"/>
      <c r="F30" s="210"/>
      <c r="G30" s="224"/>
      <c r="H30" s="211"/>
      <c r="I30" s="212"/>
      <c r="J30" s="213"/>
      <c r="K30" s="219"/>
      <c r="L30" s="220"/>
      <c r="M30" s="212"/>
      <c r="N30" s="221"/>
      <c r="O30" s="223"/>
    </row>
    <row r="31" spans="1:15" ht="13.7" customHeight="1" x14ac:dyDescent="0.2">
      <c r="A31" s="206"/>
      <c r="B31" s="205"/>
      <c r="C31" s="207"/>
      <c r="D31" s="208"/>
      <c r="E31" s="209"/>
      <c r="F31" s="210"/>
      <c r="G31" s="224"/>
      <c r="H31" s="211"/>
      <c r="I31" s="212"/>
      <c r="J31" s="213"/>
      <c r="K31" s="219"/>
      <c r="L31" s="220"/>
      <c r="M31" s="212"/>
      <c r="N31" s="221"/>
      <c r="O31" s="223"/>
    </row>
    <row r="32" spans="1:15" ht="13.7" customHeight="1" x14ac:dyDescent="0.2">
      <c r="A32" s="206"/>
      <c r="B32" s="205"/>
      <c r="C32" s="207"/>
      <c r="D32" s="208"/>
      <c r="E32" s="209"/>
      <c r="F32" s="210"/>
      <c r="G32" s="224"/>
      <c r="H32" s="211"/>
      <c r="I32" s="212"/>
      <c r="J32" s="213"/>
      <c r="K32" s="219"/>
      <c r="L32" s="220"/>
      <c r="M32" s="212"/>
      <c r="N32" s="221"/>
      <c r="O32" s="223"/>
    </row>
    <row r="33" spans="1:15" ht="13.7" customHeight="1" x14ac:dyDescent="0.2">
      <c r="A33" s="206"/>
      <c r="B33" s="205"/>
      <c r="C33" s="207"/>
      <c r="D33" s="208"/>
      <c r="E33" s="225"/>
      <c r="F33" s="226"/>
      <c r="G33" s="227"/>
      <c r="H33" s="211"/>
      <c r="I33" s="228"/>
      <c r="J33" s="229"/>
      <c r="K33" s="219"/>
      <c r="L33" s="220"/>
      <c r="M33" s="212"/>
      <c r="N33" s="230"/>
      <c r="O33" s="231"/>
    </row>
    <row r="34" spans="1:15" ht="13.7" customHeight="1" x14ac:dyDescent="0.2">
      <c r="A34" s="206"/>
      <c r="B34" s="205"/>
      <c r="C34" s="207"/>
      <c r="D34" s="208"/>
      <c r="E34" s="225"/>
      <c r="F34" s="226"/>
      <c r="G34" s="227"/>
      <c r="H34" s="211"/>
      <c r="I34" s="228"/>
      <c r="J34" s="229"/>
      <c r="K34" s="219"/>
      <c r="L34" s="220"/>
      <c r="M34" s="212"/>
      <c r="N34" s="230"/>
      <c r="O34" s="231"/>
    </row>
    <row r="35" spans="1:15" ht="13.7" customHeight="1" x14ac:dyDescent="0.2">
      <c r="A35" s="206"/>
      <c r="B35" s="205"/>
      <c r="C35" s="207"/>
      <c r="D35" s="208"/>
      <c r="E35" s="225"/>
      <c r="F35" s="226"/>
      <c r="G35" s="227"/>
      <c r="H35" s="211"/>
      <c r="I35" s="228"/>
      <c r="J35" s="229"/>
      <c r="K35" s="219"/>
      <c r="L35" s="220"/>
      <c r="M35" s="212"/>
      <c r="N35" s="230"/>
      <c r="O35" s="231"/>
    </row>
    <row r="36" spans="1:15" ht="13.7" customHeight="1" x14ac:dyDescent="0.2">
      <c r="A36" s="206"/>
      <c r="B36" s="205"/>
      <c r="C36" s="207"/>
      <c r="D36" s="208"/>
      <c r="E36" s="225"/>
      <c r="F36" s="226"/>
      <c r="G36" s="227"/>
      <c r="H36" s="211"/>
      <c r="I36" s="228"/>
      <c r="J36" s="229"/>
      <c r="K36" s="219"/>
      <c r="L36" s="220"/>
      <c r="M36" s="212"/>
      <c r="N36" s="230"/>
      <c r="O36" s="231"/>
    </row>
    <row r="37" spans="1:15" ht="13.7" customHeight="1" x14ac:dyDescent="0.2">
      <c r="A37" s="206"/>
      <c r="B37" s="205"/>
      <c r="C37" s="207"/>
      <c r="D37" s="208"/>
      <c r="E37" s="225"/>
      <c r="F37" s="226"/>
      <c r="G37" s="227"/>
      <c r="H37" s="211"/>
      <c r="I37" s="228"/>
      <c r="J37" s="229"/>
      <c r="K37" s="219"/>
      <c r="L37" s="220"/>
      <c r="M37" s="212"/>
      <c r="N37" s="230"/>
      <c r="O37" s="231"/>
    </row>
    <row r="38" spans="1:15" ht="13.7" customHeight="1" x14ac:dyDescent="0.2">
      <c r="A38" s="206"/>
      <c r="B38" s="205"/>
      <c r="C38" s="207"/>
      <c r="D38" s="208"/>
      <c r="E38" s="225"/>
      <c r="F38" s="226"/>
      <c r="G38" s="227"/>
      <c r="H38" s="211"/>
      <c r="I38" s="228"/>
      <c r="J38" s="229"/>
      <c r="K38" s="219"/>
      <c r="L38" s="220"/>
      <c r="M38" s="212"/>
      <c r="N38" s="230"/>
      <c r="O38" s="231"/>
    </row>
    <row r="39" spans="1:15" ht="13.7" customHeight="1" x14ac:dyDescent="0.2">
      <c r="A39" s="206"/>
      <c r="B39" s="205"/>
      <c r="C39" s="207"/>
      <c r="D39" s="208"/>
      <c r="E39" s="225"/>
      <c r="F39" s="226"/>
      <c r="G39" s="227"/>
      <c r="H39" s="211"/>
      <c r="I39" s="228"/>
      <c r="J39" s="229"/>
      <c r="K39" s="219"/>
      <c r="L39" s="220"/>
      <c r="M39" s="212"/>
      <c r="N39" s="230"/>
      <c r="O39" s="231"/>
    </row>
    <row r="40" spans="1:15" ht="13.7" customHeight="1" x14ac:dyDescent="0.2">
      <c r="A40" s="206"/>
      <c r="B40" s="205"/>
      <c r="C40" s="207"/>
      <c r="D40" s="208"/>
      <c r="E40" s="225"/>
      <c r="F40" s="226"/>
      <c r="G40" s="227"/>
      <c r="H40" s="211"/>
      <c r="I40" s="228"/>
      <c r="J40" s="229"/>
      <c r="K40" s="219"/>
      <c r="L40" s="220"/>
      <c r="M40" s="212"/>
      <c r="N40" s="230"/>
      <c r="O40" s="231"/>
    </row>
    <row r="41" spans="1:15" ht="13.7" customHeight="1" x14ac:dyDescent="0.2">
      <c r="A41" s="206"/>
      <c r="B41" s="205"/>
      <c r="C41" s="207"/>
      <c r="D41" s="208"/>
      <c r="E41" s="225"/>
      <c r="F41" s="226"/>
      <c r="G41" s="227"/>
      <c r="H41" s="211"/>
      <c r="I41" s="228"/>
      <c r="J41" s="229"/>
      <c r="K41" s="219"/>
      <c r="L41" s="220"/>
      <c r="M41" s="212"/>
      <c r="N41" s="230"/>
      <c r="O41" s="231"/>
    </row>
    <row r="42" spans="1:15" ht="13.7" customHeight="1" x14ac:dyDescent="0.2">
      <c r="A42" s="206"/>
      <c r="B42" s="205"/>
      <c r="C42" s="207"/>
      <c r="D42" s="208"/>
      <c r="E42" s="225"/>
      <c r="F42" s="226"/>
      <c r="G42" s="227"/>
      <c r="H42" s="211"/>
      <c r="I42" s="228"/>
      <c r="J42" s="229"/>
      <c r="K42" s="219"/>
      <c r="L42" s="220"/>
      <c r="M42" s="212"/>
      <c r="N42" s="230"/>
      <c r="O42" s="231"/>
    </row>
    <row r="43" spans="1:15" ht="13.7" customHeight="1" x14ac:dyDescent="0.2">
      <c r="A43" s="206"/>
      <c r="B43" s="205"/>
      <c r="C43" s="207"/>
      <c r="D43" s="208"/>
      <c r="E43" s="225"/>
      <c r="F43" s="226"/>
      <c r="G43" s="227"/>
      <c r="H43" s="211"/>
      <c r="I43" s="228"/>
      <c r="J43" s="229"/>
      <c r="K43" s="219"/>
      <c r="L43" s="220"/>
      <c r="M43" s="212"/>
      <c r="N43" s="230"/>
      <c r="O43" s="231"/>
    </row>
    <row r="44" spans="1:15" ht="13.7" customHeight="1" x14ac:dyDescent="0.2">
      <c r="A44" s="206"/>
      <c r="B44" s="205"/>
      <c r="C44" s="207"/>
      <c r="D44" s="208"/>
      <c r="E44" s="225"/>
      <c r="F44" s="226"/>
      <c r="G44" s="227"/>
      <c r="H44" s="211"/>
      <c r="I44" s="228"/>
      <c r="J44" s="229"/>
      <c r="K44" s="219"/>
      <c r="L44" s="220"/>
      <c r="M44" s="212"/>
      <c r="N44" s="230"/>
      <c r="O44" s="231"/>
    </row>
    <row r="45" spans="1:15" ht="12.6" customHeight="1" x14ac:dyDescent="0.2">
      <c r="A45" s="232"/>
      <c r="B45" s="233"/>
      <c r="C45" s="234"/>
      <c r="D45" s="235"/>
      <c r="E45" s="236"/>
      <c r="F45" s="237"/>
      <c r="G45" s="238"/>
      <c r="H45" s="211"/>
      <c r="I45" s="239"/>
      <c r="J45" s="240"/>
      <c r="K45" s="241"/>
      <c r="L45" s="242"/>
      <c r="M45" s="239"/>
      <c r="N45" s="243"/>
      <c r="O45" s="244"/>
    </row>
    <row r="46" spans="1:15" ht="12.6" customHeight="1" x14ac:dyDescent="0.2">
      <c r="A46" s="98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5" ht="12.6" customHeight="1" x14ac:dyDescent="0.2">
      <c r="A47" s="181" t="s">
        <v>103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12.6" customHeight="1" x14ac:dyDescent="0.2">
      <c r="A48" s="153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8" s="76" customFormat="1" ht="13.7" customHeight="1" x14ac:dyDescent="0.2">
      <c r="A49" s="164" t="s">
        <v>97</v>
      </c>
      <c r="B49" s="164"/>
      <c r="C49" s="165"/>
      <c r="D49" s="165"/>
      <c r="E49" s="165"/>
      <c r="F49" s="165"/>
      <c r="G49" s="166" t="s">
        <v>99</v>
      </c>
      <c r="H49" s="167"/>
      <c r="I49" s="165"/>
      <c r="J49" s="164" t="s">
        <v>98</v>
      </c>
      <c r="N49" s="168"/>
      <c r="O49" s="167"/>
      <c r="P49" s="165"/>
      <c r="Q49" s="165"/>
      <c r="R49" s="165"/>
    </row>
    <row r="50" spans="1:18" s="76" customFormat="1" ht="13.7" customHeight="1" x14ac:dyDescent="0.2">
      <c r="A50" s="167"/>
      <c r="B50" s="164"/>
      <c r="C50" s="165"/>
      <c r="D50" s="165"/>
      <c r="E50" s="165"/>
      <c r="F50" s="165"/>
      <c r="H50" s="167"/>
      <c r="I50" s="165"/>
      <c r="N50" s="165"/>
      <c r="O50" s="167"/>
      <c r="P50" s="165"/>
      <c r="Q50" s="165"/>
      <c r="R50" s="165"/>
    </row>
    <row r="51" spans="1:18" s="76" customFormat="1" ht="13.7" customHeight="1" x14ac:dyDescent="0.2">
      <c r="A51" s="169" t="s">
        <v>71</v>
      </c>
      <c r="B51" s="169"/>
      <c r="C51" s="169"/>
      <c r="D51" s="169"/>
      <c r="E51" s="169"/>
      <c r="F51" s="169"/>
      <c r="G51" s="169" t="s">
        <v>71</v>
      </c>
      <c r="H51" s="169"/>
      <c r="I51" s="169"/>
      <c r="J51" s="169" t="s">
        <v>71</v>
      </c>
      <c r="K51" s="169"/>
      <c r="L51" s="169"/>
      <c r="M51" s="169"/>
      <c r="N51" s="169"/>
      <c r="O51" s="169"/>
      <c r="P51" s="165"/>
      <c r="Q51" s="165"/>
      <c r="R51" s="165"/>
    </row>
    <row r="52" spans="1:18" s="76" customFormat="1" ht="13.7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64"/>
      <c r="L52" s="164"/>
      <c r="M52" s="164"/>
      <c r="N52" s="170"/>
      <c r="O52" s="170"/>
      <c r="P52" s="165"/>
      <c r="Q52" s="165"/>
      <c r="R52" s="165"/>
    </row>
    <row r="53" spans="1:18" s="76" customFormat="1" ht="13.7" customHeight="1" x14ac:dyDescent="0.2">
      <c r="A53" s="171" t="s">
        <v>100</v>
      </c>
      <c r="B53" s="169"/>
      <c r="C53" s="169"/>
      <c r="D53" s="169"/>
      <c r="E53" s="169"/>
      <c r="F53" s="169"/>
      <c r="G53" s="171" t="s">
        <v>100</v>
      </c>
      <c r="H53" s="171"/>
      <c r="I53" s="169"/>
      <c r="J53" s="171" t="s">
        <v>100</v>
      </c>
      <c r="K53" s="169"/>
      <c r="L53" s="169"/>
      <c r="M53" s="169"/>
      <c r="N53" s="169"/>
      <c r="O53" s="169"/>
      <c r="P53" s="165"/>
      <c r="Q53" s="165"/>
      <c r="R53" s="165"/>
    </row>
    <row r="54" spans="1:18" x14ac:dyDescent="0.2">
      <c r="K54" s="55"/>
      <c r="L54" s="55"/>
      <c r="M54" s="55"/>
    </row>
    <row r="55" spans="1:18" x14ac:dyDescent="0.2">
      <c r="K55" s="55"/>
      <c r="L55" s="55"/>
      <c r="M55" s="55"/>
    </row>
  </sheetData>
  <sheetProtection password="CC55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activeCell="G27" sqref="G27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">
        <v>110</v>
      </c>
      <c r="B1" s="2"/>
      <c r="E1" s="154" t="s">
        <v>111</v>
      </c>
    </row>
    <row r="2" spans="1:14" ht="6" customHeight="1" x14ac:dyDescent="0.2"/>
    <row r="3" spans="1:14" x14ac:dyDescent="0.2">
      <c r="A3" s="155" t="s">
        <v>84</v>
      </c>
      <c r="C3" s="4">
        <f>Erfassung!$B$15</f>
        <v>42401</v>
      </c>
      <c r="D3" s="5"/>
      <c r="F3" s="6"/>
      <c r="G3" s="7"/>
      <c r="H3" s="7"/>
    </row>
    <row r="4" spans="1:14" s="82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82" customFormat="1" x14ac:dyDescent="0.2">
      <c r="A5" s="155" t="s">
        <v>85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8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3" customFormat="1" ht="45.95" customHeight="1" x14ac:dyDescent="0.2">
      <c r="A7" s="31" t="s">
        <v>6</v>
      </c>
      <c r="B7" s="106" t="s">
        <v>15</v>
      </c>
      <c r="C7" s="108" t="s">
        <v>37</v>
      </c>
      <c r="D7" s="202" t="s">
        <v>0</v>
      </c>
      <c r="E7" s="203"/>
      <c r="F7" s="204"/>
      <c r="G7" s="197" t="s">
        <v>50</v>
      </c>
      <c r="H7" s="198"/>
      <c r="I7" s="32" t="s">
        <v>25</v>
      </c>
      <c r="J7" s="120" t="s">
        <v>57</v>
      </c>
      <c r="K7" s="121" t="s">
        <v>58</v>
      </c>
      <c r="L7" s="121" t="s">
        <v>59</v>
      </c>
      <c r="M7" s="122" t="s">
        <v>60</v>
      </c>
      <c r="N7" s="64" t="s">
        <v>20</v>
      </c>
    </row>
    <row r="8" spans="1:14" s="160" customFormat="1" ht="45.95" customHeight="1" x14ac:dyDescent="0.2">
      <c r="A8" s="162" t="s">
        <v>86</v>
      </c>
      <c r="B8" s="161" t="s">
        <v>87</v>
      </c>
      <c r="C8" s="157" t="s">
        <v>88</v>
      </c>
      <c r="D8" s="199" t="s">
        <v>69</v>
      </c>
      <c r="E8" s="200"/>
      <c r="F8" s="201"/>
      <c r="G8" s="199" t="s">
        <v>89</v>
      </c>
      <c r="H8" s="201"/>
      <c r="I8" s="158" t="s">
        <v>90</v>
      </c>
      <c r="J8" s="156" t="s">
        <v>80</v>
      </c>
      <c r="K8" s="156" t="s">
        <v>81</v>
      </c>
      <c r="L8" s="156" t="s">
        <v>91</v>
      </c>
      <c r="M8" s="159" t="s">
        <v>92</v>
      </c>
      <c r="N8" s="159" t="s">
        <v>93</v>
      </c>
    </row>
    <row r="9" spans="1:14" s="83" customFormat="1" ht="8.25" customHeight="1" x14ac:dyDescent="0.2">
      <c r="A9" s="27"/>
      <c r="B9" s="107"/>
      <c r="C9" s="105"/>
      <c r="D9" s="25"/>
      <c r="E9" s="26"/>
      <c r="F9" s="26"/>
      <c r="G9" s="27"/>
      <c r="H9" s="28"/>
      <c r="I9" s="10"/>
      <c r="J9" s="56"/>
      <c r="K9" s="29"/>
      <c r="L9" s="62"/>
      <c r="M9" s="66"/>
      <c r="N9" s="80"/>
    </row>
    <row r="10" spans="1:14" s="83" customFormat="1" ht="30" customHeight="1" x14ac:dyDescent="0.2">
      <c r="A10" s="110"/>
      <c r="B10" s="111"/>
      <c r="C10" s="109"/>
      <c r="D10" s="9" t="s">
        <v>9</v>
      </c>
      <c r="E10" s="36" t="s">
        <v>10</v>
      </c>
      <c r="F10" s="36" t="s">
        <v>43</v>
      </c>
      <c r="G10" s="12" t="s">
        <v>11</v>
      </c>
      <c r="H10" s="71" t="s">
        <v>16</v>
      </c>
      <c r="I10" s="72" t="s">
        <v>16</v>
      </c>
      <c r="J10" s="73" t="s">
        <v>16</v>
      </c>
      <c r="K10" s="74" t="s">
        <v>16</v>
      </c>
      <c r="L10" s="75" t="s">
        <v>16</v>
      </c>
      <c r="M10" s="70" t="s">
        <v>16</v>
      </c>
      <c r="N10" s="81"/>
    </row>
    <row r="11" spans="1:14" s="82" customFormat="1" ht="12.6" customHeight="1" x14ac:dyDescent="0.2">
      <c r="A11" s="69">
        <f>'EGSZ Intern Abrechnung'!A10</f>
        <v>1</v>
      </c>
      <c r="B11" s="68">
        <f>'EGSZ Intern Abrechnung'!B10</f>
        <v>42401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60">
        <f>'EGSZ Intern Abrechnung'!H10</f>
        <v>132</v>
      </c>
      <c r="I11" s="21">
        <f>'EGSZ Intern Abrechnung'!I10</f>
        <v>12</v>
      </c>
      <c r="J11" s="58">
        <f>'EGSZ Intern Abrechnung'!J10</f>
        <v>0</v>
      </c>
      <c r="K11" s="22">
        <f>'EGSZ Intern Abrechnung'!K10</f>
        <v>65</v>
      </c>
      <c r="L11" s="63">
        <f>'EGSZ Intern Abrechnung'!L10</f>
        <v>12.5</v>
      </c>
      <c r="M11" s="65">
        <f>'EGSZ Intern Abrechnung'!M10</f>
        <v>221.5</v>
      </c>
      <c r="N11" s="84" t="str">
        <f>'EGSZ Intern Abrechnung'!N10</f>
        <v>Christian Gerow/EGSZ</v>
      </c>
    </row>
    <row r="12" spans="1:14" s="82" customFormat="1" ht="12.6" customHeight="1" x14ac:dyDescent="0.2">
      <c r="A12" s="69">
        <f>'EGSZ Intern Abrechnung'!A11</f>
        <v>2</v>
      </c>
      <c r="B12" s="68">
        <f>'EGSZ Intern Abrechnung'!B11</f>
        <v>42403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60">
        <f>'EGSZ Intern Abrechnung'!H11</f>
        <v>1.5</v>
      </c>
      <c r="I12" s="21">
        <f>'EGSZ Intern Abrechnung'!I11</f>
        <v>12</v>
      </c>
      <c r="J12" s="58">
        <f>'EGSZ Intern Abrechnung'!J11</f>
        <v>0</v>
      </c>
      <c r="K12" s="22">
        <f>'EGSZ Intern Abrechnung'!K11</f>
        <v>0</v>
      </c>
      <c r="L12" s="63">
        <f>'EGSZ Intern Abrechnung'!L11</f>
        <v>25</v>
      </c>
      <c r="M12" s="65">
        <f>'EGSZ Intern Abrechnung'!M11</f>
        <v>38.5</v>
      </c>
      <c r="N12" s="84" t="str">
        <f>'EGSZ Intern Abrechnung'!N11</f>
        <v>Ben Wang/Wang Industries</v>
      </c>
    </row>
    <row r="13" spans="1:14" s="82" customFormat="1" ht="12.6" customHeight="1" x14ac:dyDescent="0.2">
      <c r="A13" s="69">
        <f>'EGSZ Intern Abrechnung'!A12</f>
        <v>0</v>
      </c>
      <c r="B13" s="68">
        <f>'EGSZ Intern Abrechnung'!B12</f>
        <v>42404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60">
        <f>'EGSZ Intern Abrechnung'!H12</f>
        <v>16.2</v>
      </c>
      <c r="I13" s="21">
        <f>'EGSZ Intern Abrechnung'!I12</f>
        <v>9.5999999999999979</v>
      </c>
      <c r="J13" s="58">
        <f>'EGSZ Intern Abrechnung'!J12</f>
        <v>0</v>
      </c>
      <c r="K13" s="22">
        <f>'EGSZ Intern Abrechnung'!K12</f>
        <v>0</v>
      </c>
      <c r="L13" s="63">
        <f>'EGSZ Intern Abrechnung'!L12</f>
        <v>0</v>
      </c>
      <c r="M13" s="65">
        <f>'EGSZ Intern Abrechnung'!M12</f>
        <v>25.799999999999997</v>
      </c>
      <c r="N13" s="84">
        <f>'EGSZ Intern Abrechnung'!N12</f>
        <v>0</v>
      </c>
    </row>
    <row r="14" spans="1:14" s="82" customFormat="1" ht="12.6" customHeight="1" x14ac:dyDescent="0.2">
      <c r="A14" s="69">
        <f>'EGSZ Intern Abrechnung'!A13</f>
        <v>0</v>
      </c>
      <c r="B14" s="68">
        <f>'EGSZ Intern Abrechnung'!B13</f>
        <v>42405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0.22916666666666666</v>
      </c>
      <c r="F14" s="19">
        <f>'EGSZ Intern Abrechnung'!F13</f>
        <v>5.5</v>
      </c>
      <c r="G14" s="20">
        <f>'EGSZ Intern Abrechnung'!G13</f>
        <v>0</v>
      </c>
      <c r="H14" s="60">
        <f>'EGSZ Intern Abrechnung'!H13</f>
        <v>0</v>
      </c>
      <c r="I14" s="21">
        <f>'EGSZ Intern Abrechnung'!I13</f>
        <v>7.1999999999999993</v>
      </c>
      <c r="J14" s="58">
        <f>'EGSZ Intern Abrechnung'!J13</f>
        <v>240</v>
      </c>
      <c r="K14" s="22">
        <f>'EGSZ Intern Abrechnung'!K13</f>
        <v>0</v>
      </c>
      <c r="L14" s="63">
        <f>'EGSZ Intern Abrechnung'!L13</f>
        <v>150</v>
      </c>
      <c r="M14" s="65">
        <f>'EGSZ Intern Abrechnung'!M13</f>
        <v>397.2</v>
      </c>
      <c r="N14" s="84">
        <f>'EGSZ Intern Abrechnung'!N13</f>
        <v>0</v>
      </c>
    </row>
    <row r="15" spans="1:14" s="82" customFormat="1" ht="12.6" customHeight="1" x14ac:dyDescent="0.2">
      <c r="A15" s="69">
        <f>'EGSZ Intern Abrechnung'!A14</f>
        <v>0</v>
      </c>
      <c r="B15" s="68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60">
        <f>'EGSZ Intern Abrechnung'!H14</f>
        <v>1.5</v>
      </c>
      <c r="I15" s="21">
        <f>'EGSZ Intern Abrechnung'!I14</f>
        <v>0</v>
      </c>
      <c r="J15" s="58">
        <f>'EGSZ Intern Abrechnung'!J14</f>
        <v>0</v>
      </c>
      <c r="K15" s="22">
        <f>'EGSZ Intern Abrechnung'!K14</f>
        <v>0</v>
      </c>
      <c r="L15" s="63">
        <f>'EGSZ Intern Abrechnung'!L14</f>
        <v>0</v>
      </c>
      <c r="M15" s="65">
        <f>'EGSZ Intern Abrechnung'!M14</f>
        <v>1.5</v>
      </c>
      <c r="N15" s="84">
        <f>'EGSZ Intern Abrechnung'!N14</f>
        <v>0</v>
      </c>
    </row>
    <row r="16" spans="1:14" s="82" customFormat="1" ht="12.6" customHeight="1" x14ac:dyDescent="0.2">
      <c r="A16" s="69">
        <f>'EGSZ Intern Abrechnung'!A15</f>
        <v>3</v>
      </c>
      <c r="B16" s="68">
        <f>'EGSZ Intern Abrechnung'!B15</f>
        <v>42417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60">
        <f>'EGSZ Intern Abrechnung'!H15</f>
        <v>24.599999999999998</v>
      </c>
      <c r="I16" s="21">
        <f>'EGSZ Intern Abrechnung'!I15</f>
        <v>12</v>
      </c>
      <c r="J16" s="58">
        <f>'EGSZ Intern Abrechnung'!J15</f>
        <v>0</v>
      </c>
      <c r="K16" s="22">
        <f>'EGSZ Intern Abrechnung'!K15</f>
        <v>0</v>
      </c>
      <c r="L16" s="63">
        <f>'EGSZ Intern Abrechnung'!L15</f>
        <v>8.4</v>
      </c>
      <c r="M16" s="65">
        <f>'EGSZ Intern Abrechnung'!M15</f>
        <v>44.999999999999993</v>
      </c>
      <c r="N16" s="84" t="str">
        <f>'EGSZ Intern Abrechnung'!N15</f>
        <v>Nachtdienst Eilig GmbH</v>
      </c>
    </row>
    <row r="17" spans="1:14" s="82" customFormat="1" ht="12.6" customHeight="1" x14ac:dyDescent="0.2">
      <c r="A17" s="69">
        <f>'EGSZ Intern Abrechnung'!A16</f>
        <v>0</v>
      </c>
      <c r="B17" s="68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60">
        <f>'EGSZ Intern Abrechnung'!H16</f>
        <v>0</v>
      </c>
      <c r="I17" s="21">
        <f>'EGSZ Intern Abrechnung'!I16</f>
        <v>0</v>
      </c>
      <c r="J17" s="58">
        <f>'EGSZ Intern Abrechnung'!J16</f>
        <v>0</v>
      </c>
      <c r="K17" s="22">
        <f>'EGSZ Intern Abrechnung'!K16</f>
        <v>0</v>
      </c>
      <c r="L17" s="63">
        <f>'EGSZ Intern Abrechnung'!L16</f>
        <v>0</v>
      </c>
      <c r="M17" s="65">
        <f>'EGSZ Intern Abrechnung'!M16</f>
        <v>0</v>
      </c>
      <c r="N17" s="84">
        <f>'EGSZ Intern Abrechnung'!N16</f>
        <v>0</v>
      </c>
    </row>
    <row r="18" spans="1:14" s="82" customFormat="1" ht="12.6" customHeight="1" x14ac:dyDescent="0.2">
      <c r="A18" s="69">
        <f>'EGSZ Intern Abrechnung'!A17</f>
        <v>4</v>
      </c>
      <c r="B18" s="68">
        <f>'EGSZ Intern Abrechnung'!B17</f>
        <v>42418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60">
        <f>'EGSZ Intern Abrechnung'!H17</f>
        <v>132</v>
      </c>
      <c r="I18" s="21">
        <f>'EGSZ Intern Abrechnung'!I17</f>
        <v>0</v>
      </c>
      <c r="J18" s="58">
        <f>'EGSZ Intern Abrechnung'!J17</f>
        <v>0</v>
      </c>
      <c r="K18" s="22">
        <f>'EGSZ Intern Abrechnung'!K17</f>
        <v>0</v>
      </c>
      <c r="L18" s="63">
        <f>'EGSZ Intern Abrechnung'!L17</f>
        <v>0</v>
      </c>
      <c r="M18" s="65">
        <f>'EGSZ Intern Abrechnung'!M17</f>
        <v>132</v>
      </c>
      <c r="N18" s="84" t="str">
        <f>'EGSZ Intern Abrechnung'!N17</f>
        <v>Herr Schmitt, LSt-AP, Finanzamt D-Mitte</v>
      </c>
    </row>
    <row r="19" spans="1:14" s="82" customFormat="1" ht="12.6" customHeight="1" x14ac:dyDescent="0.2">
      <c r="A19" s="69">
        <f>'EGSZ Intern Abrechnung'!A18</f>
        <v>0</v>
      </c>
      <c r="B19" s="68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60">
        <f>'EGSZ Intern Abrechnung'!H18</f>
        <v>0</v>
      </c>
      <c r="I19" s="21">
        <f>'EGSZ Intern Abrechnung'!I18</f>
        <v>0</v>
      </c>
      <c r="J19" s="58">
        <f>'EGSZ Intern Abrechnung'!J18</f>
        <v>0</v>
      </c>
      <c r="K19" s="22">
        <f>'EGSZ Intern Abrechnung'!K18</f>
        <v>0</v>
      </c>
      <c r="L19" s="63">
        <f>'EGSZ Intern Abrechnung'!L18</f>
        <v>0</v>
      </c>
      <c r="M19" s="65">
        <f>'EGSZ Intern Abrechnung'!M18</f>
        <v>0</v>
      </c>
      <c r="N19" s="84">
        <f>'EGSZ Intern Abrechnung'!N18</f>
        <v>0</v>
      </c>
    </row>
    <row r="20" spans="1:14" s="82" customFormat="1" ht="12.6" customHeight="1" x14ac:dyDescent="0.2">
      <c r="A20" s="69">
        <f>'EGSZ Intern Abrechnung'!A19</f>
        <v>0</v>
      </c>
      <c r="B20" s="68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60">
        <f>'EGSZ Intern Abrechnung'!H19</f>
        <v>0</v>
      </c>
      <c r="I20" s="21">
        <f>'EGSZ Intern Abrechnung'!I19</f>
        <v>0</v>
      </c>
      <c r="J20" s="58">
        <f>'EGSZ Intern Abrechnung'!J19</f>
        <v>0</v>
      </c>
      <c r="K20" s="22">
        <f>'EGSZ Intern Abrechnung'!K19</f>
        <v>0</v>
      </c>
      <c r="L20" s="63">
        <f>'EGSZ Intern Abrechnung'!L19</f>
        <v>0</v>
      </c>
      <c r="M20" s="65">
        <f>'EGSZ Intern Abrechnung'!M19</f>
        <v>0</v>
      </c>
      <c r="N20" s="84">
        <f>'EGSZ Intern Abrechnung'!N19</f>
        <v>0</v>
      </c>
    </row>
    <row r="21" spans="1:14" s="82" customFormat="1" ht="12.6" customHeight="1" x14ac:dyDescent="0.2">
      <c r="A21" s="69">
        <f>'EGSZ Intern Abrechnung'!A20</f>
        <v>0</v>
      </c>
      <c r="B21" s="68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60">
        <f>'EGSZ Intern Abrechnung'!H20</f>
        <v>0</v>
      </c>
      <c r="I21" s="21">
        <f>'EGSZ Intern Abrechnung'!I20</f>
        <v>0</v>
      </c>
      <c r="J21" s="58">
        <f>'EGSZ Intern Abrechnung'!J20</f>
        <v>0</v>
      </c>
      <c r="K21" s="22">
        <f>'EGSZ Intern Abrechnung'!K20</f>
        <v>0</v>
      </c>
      <c r="L21" s="63">
        <f>'EGSZ Intern Abrechnung'!L20</f>
        <v>0</v>
      </c>
      <c r="M21" s="65">
        <f>'EGSZ Intern Abrechnung'!M20</f>
        <v>0</v>
      </c>
      <c r="N21" s="84">
        <f>'EGSZ Intern Abrechnung'!N20</f>
        <v>0</v>
      </c>
    </row>
    <row r="22" spans="1:14" s="82" customFormat="1" ht="12.6" customHeight="1" x14ac:dyDescent="0.2">
      <c r="A22" s="69">
        <f>'EGSZ Intern Abrechnung'!A21</f>
        <v>0</v>
      </c>
      <c r="B22" s="68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60">
        <f>'EGSZ Intern Abrechnung'!H21</f>
        <v>0</v>
      </c>
      <c r="I22" s="21">
        <f>'EGSZ Intern Abrechnung'!I21</f>
        <v>0</v>
      </c>
      <c r="J22" s="58">
        <f>'EGSZ Intern Abrechnung'!J21</f>
        <v>0</v>
      </c>
      <c r="K22" s="22">
        <f>'EGSZ Intern Abrechnung'!K21</f>
        <v>0</v>
      </c>
      <c r="L22" s="63">
        <f>'EGSZ Intern Abrechnung'!L21</f>
        <v>0</v>
      </c>
      <c r="M22" s="65">
        <f>'EGSZ Intern Abrechnung'!M21</f>
        <v>0</v>
      </c>
      <c r="N22" s="84">
        <f>'EGSZ Intern Abrechnung'!N21</f>
        <v>0</v>
      </c>
    </row>
    <row r="23" spans="1:14" s="82" customFormat="1" ht="12.6" customHeight="1" x14ac:dyDescent="0.2">
      <c r="A23" s="69">
        <f>'EGSZ Intern Abrechnung'!A22</f>
        <v>0</v>
      </c>
      <c r="B23" s="68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60">
        <f>'EGSZ Intern Abrechnung'!H22</f>
        <v>0</v>
      </c>
      <c r="I23" s="21">
        <f>'EGSZ Intern Abrechnung'!I22</f>
        <v>0</v>
      </c>
      <c r="J23" s="58">
        <f>'EGSZ Intern Abrechnung'!J22</f>
        <v>0</v>
      </c>
      <c r="K23" s="22">
        <f>'EGSZ Intern Abrechnung'!K22</f>
        <v>0</v>
      </c>
      <c r="L23" s="63">
        <f>'EGSZ Intern Abrechnung'!L22</f>
        <v>0</v>
      </c>
      <c r="M23" s="65">
        <f>'EGSZ Intern Abrechnung'!M22</f>
        <v>0</v>
      </c>
      <c r="N23" s="84">
        <f>'EGSZ Intern Abrechnung'!N22</f>
        <v>0</v>
      </c>
    </row>
    <row r="24" spans="1:14" s="82" customFormat="1" ht="12.6" customHeight="1" x14ac:dyDescent="0.2">
      <c r="A24" s="69">
        <f>'EGSZ Intern Abrechnung'!A23</f>
        <v>0</v>
      </c>
      <c r="B24" s="68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60">
        <f>'EGSZ Intern Abrechnung'!H23</f>
        <v>0</v>
      </c>
      <c r="I24" s="21">
        <f>'EGSZ Intern Abrechnung'!I23</f>
        <v>0</v>
      </c>
      <c r="J24" s="58">
        <f>'EGSZ Intern Abrechnung'!J23</f>
        <v>0</v>
      </c>
      <c r="K24" s="22">
        <f>'EGSZ Intern Abrechnung'!K23</f>
        <v>0</v>
      </c>
      <c r="L24" s="63">
        <f>'EGSZ Intern Abrechnung'!L23</f>
        <v>0</v>
      </c>
      <c r="M24" s="65">
        <f>'EGSZ Intern Abrechnung'!M23</f>
        <v>0</v>
      </c>
      <c r="N24" s="84">
        <f>'EGSZ Intern Abrechnung'!N23</f>
        <v>0</v>
      </c>
    </row>
    <row r="25" spans="1:14" s="82" customFormat="1" ht="12.6" customHeight="1" x14ac:dyDescent="0.2">
      <c r="A25" s="69">
        <f>'EGSZ Intern Abrechnung'!A24</f>
        <v>0</v>
      </c>
      <c r="B25" s="68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60">
        <f>'EGSZ Intern Abrechnung'!H24</f>
        <v>0</v>
      </c>
      <c r="I25" s="21">
        <f>'EGSZ Intern Abrechnung'!I24</f>
        <v>0</v>
      </c>
      <c r="J25" s="58">
        <f>'EGSZ Intern Abrechnung'!J24</f>
        <v>0</v>
      </c>
      <c r="K25" s="22">
        <f>'EGSZ Intern Abrechnung'!K24</f>
        <v>0</v>
      </c>
      <c r="L25" s="63">
        <f>'EGSZ Intern Abrechnung'!L24</f>
        <v>0</v>
      </c>
      <c r="M25" s="65">
        <f>'EGSZ Intern Abrechnung'!M24</f>
        <v>0</v>
      </c>
      <c r="N25" s="84">
        <f>'EGSZ Intern Abrechnung'!N24</f>
        <v>0</v>
      </c>
    </row>
    <row r="26" spans="1:14" s="82" customFormat="1" ht="12.6" customHeight="1" x14ac:dyDescent="0.2">
      <c r="A26" s="69">
        <f>'EGSZ Intern Abrechnung'!A25</f>
        <v>0</v>
      </c>
      <c r="B26" s="68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60">
        <f>'EGSZ Intern Abrechnung'!H25</f>
        <v>0</v>
      </c>
      <c r="I26" s="21">
        <f>'EGSZ Intern Abrechnung'!I25</f>
        <v>0</v>
      </c>
      <c r="J26" s="58">
        <f>'EGSZ Intern Abrechnung'!J25</f>
        <v>0</v>
      </c>
      <c r="K26" s="22">
        <f>'EGSZ Intern Abrechnung'!K25</f>
        <v>0</v>
      </c>
      <c r="L26" s="63">
        <f>'EGSZ Intern Abrechnung'!L25</f>
        <v>0</v>
      </c>
      <c r="M26" s="65">
        <f>'EGSZ Intern Abrechnung'!M25</f>
        <v>0</v>
      </c>
      <c r="N26" s="84">
        <f>'EGSZ Intern Abrechnung'!N25</f>
        <v>0</v>
      </c>
    </row>
    <row r="27" spans="1:14" s="82" customFormat="1" ht="12.6" customHeight="1" x14ac:dyDescent="0.2">
      <c r="A27" s="69">
        <f>'EGSZ Intern Abrechnung'!A26</f>
        <v>0</v>
      </c>
      <c r="B27" s="68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60">
        <f>'EGSZ Intern Abrechnung'!H26</f>
        <v>0</v>
      </c>
      <c r="I27" s="21">
        <f>'EGSZ Intern Abrechnung'!I26</f>
        <v>0</v>
      </c>
      <c r="J27" s="58">
        <f>'EGSZ Intern Abrechnung'!J26</f>
        <v>0</v>
      </c>
      <c r="K27" s="22">
        <f>'EGSZ Intern Abrechnung'!K26</f>
        <v>0</v>
      </c>
      <c r="L27" s="63">
        <f>'EGSZ Intern Abrechnung'!L26</f>
        <v>0</v>
      </c>
      <c r="M27" s="65">
        <f>'EGSZ Intern Abrechnung'!M26</f>
        <v>0</v>
      </c>
      <c r="N27" s="84">
        <f>'EGSZ Intern Abrechnung'!N26</f>
        <v>0</v>
      </c>
    </row>
    <row r="28" spans="1:14" s="82" customFormat="1" ht="12.6" customHeight="1" x14ac:dyDescent="0.2">
      <c r="A28" s="69">
        <f>'EGSZ Intern Abrechnung'!A27</f>
        <v>0</v>
      </c>
      <c r="B28" s="68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60">
        <f>'EGSZ Intern Abrechnung'!H27</f>
        <v>0</v>
      </c>
      <c r="I28" s="21">
        <f>'EGSZ Intern Abrechnung'!I27</f>
        <v>0</v>
      </c>
      <c r="J28" s="58">
        <f>'EGSZ Intern Abrechnung'!J27</f>
        <v>0</v>
      </c>
      <c r="K28" s="22">
        <f>'EGSZ Intern Abrechnung'!K27</f>
        <v>0</v>
      </c>
      <c r="L28" s="63">
        <f>'EGSZ Intern Abrechnung'!L27</f>
        <v>0</v>
      </c>
      <c r="M28" s="65">
        <f>'EGSZ Intern Abrechnung'!M27</f>
        <v>0</v>
      </c>
      <c r="N28" s="84">
        <f>'EGSZ Intern Abrechnung'!N27</f>
        <v>0</v>
      </c>
    </row>
    <row r="29" spans="1:14" s="82" customFormat="1" ht="12.6" customHeight="1" x14ac:dyDescent="0.2">
      <c r="A29" s="69">
        <f>'EGSZ Intern Abrechnung'!A28</f>
        <v>0</v>
      </c>
      <c r="B29" s="68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60">
        <f>'EGSZ Intern Abrechnung'!H28</f>
        <v>0</v>
      </c>
      <c r="I29" s="21">
        <f>'EGSZ Intern Abrechnung'!I28</f>
        <v>0</v>
      </c>
      <c r="J29" s="58">
        <f>'EGSZ Intern Abrechnung'!J28</f>
        <v>0</v>
      </c>
      <c r="K29" s="22">
        <f>'EGSZ Intern Abrechnung'!K28</f>
        <v>0</v>
      </c>
      <c r="L29" s="63">
        <f>'EGSZ Intern Abrechnung'!L28</f>
        <v>0</v>
      </c>
      <c r="M29" s="65">
        <f>'EGSZ Intern Abrechnung'!M28</f>
        <v>0</v>
      </c>
      <c r="N29" s="84">
        <f>'EGSZ Intern Abrechnung'!N28</f>
        <v>0</v>
      </c>
    </row>
    <row r="30" spans="1:14" s="82" customFormat="1" ht="12.6" customHeight="1" x14ac:dyDescent="0.2">
      <c r="A30" s="69">
        <f>'EGSZ Intern Abrechnung'!A29</f>
        <v>0</v>
      </c>
      <c r="B30" s="68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60">
        <f>'EGSZ Intern Abrechnung'!H29</f>
        <v>0</v>
      </c>
      <c r="I30" s="21">
        <f>'EGSZ Intern Abrechnung'!I29</f>
        <v>0</v>
      </c>
      <c r="J30" s="58">
        <f>'EGSZ Intern Abrechnung'!J29</f>
        <v>0</v>
      </c>
      <c r="K30" s="22">
        <f>'EGSZ Intern Abrechnung'!K29</f>
        <v>0</v>
      </c>
      <c r="L30" s="63">
        <f>'EGSZ Intern Abrechnung'!L29</f>
        <v>0</v>
      </c>
      <c r="M30" s="65">
        <f>'EGSZ Intern Abrechnung'!M29</f>
        <v>0</v>
      </c>
      <c r="N30" s="84">
        <f>'EGSZ Intern Abrechnung'!N29</f>
        <v>0</v>
      </c>
    </row>
    <row r="31" spans="1:14" s="82" customFormat="1" ht="12.6" customHeight="1" x14ac:dyDescent="0.2">
      <c r="A31" s="69">
        <f>'EGSZ Intern Abrechnung'!A30</f>
        <v>0</v>
      </c>
      <c r="B31" s="68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60">
        <f>'EGSZ Intern Abrechnung'!H30</f>
        <v>0</v>
      </c>
      <c r="I31" s="21">
        <f>'EGSZ Intern Abrechnung'!I30</f>
        <v>0</v>
      </c>
      <c r="J31" s="58">
        <f>'EGSZ Intern Abrechnung'!J30</f>
        <v>0</v>
      </c>
      <c r="K31" s="22">
        <f>'EGSZ Intern Abrechnung'!K30</f>
        <v>0</v>
      </c>
      <c r="L31" s="63">
        <f>'EGSZ Intern Abrechnung'!L30</f>
        <v>0</v>
      </c>
      <c r="M31" s="65">
        <f>'EGSZ Intern Abrechnung'!M30</f>
        <v>0</v>
      </c>
      <c r="N31" s="84">
        <f>'EGSZ Intern Abrechnung'!N30</f>
        <v>0</v>
      </c>
    </row>
    <row r="32" spans="1:14" s="82" customFormat="1" ht="12.6" customHeight="1" x14ac:dyDescent="0.2">
      <c r="A32" s="69">
        <f>'EGSZ Intern Abrechnung'!A31</f>
        <v>0</v>
      </c>
      <c r="B32" s="68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60">
        <f>'EGSZ Intern Abrechnung'!H31</f>
        <v>0</v>
      </c>
      <c r="I32" s="21">
        <f>'EGSZ Intern Abrechnung'!I31</f>
        <v>0</v>
      </c>
      <c r="J32" s="58">
        <f>'EGSZ Intern Abrechnung'!J31</f>
        <v>0</v>
      </c>
      <c r="K32" s="22">
        <f>'EGSZ Intern Abrechnung'!K31</f>
        <v>0</v>
      </c>
      <c r="L32" s="63">
        <f>'EGSZ Intern Abrechnung'!L31</f>
        <v>0</v>
      </c>
      <c r="M32" s="65">
        <f>'EGSZ Intern Abrechnung'!M31</f>
        <v>0</v>
      </c>
      <c r="N32" s="84">
        <f>'EGSZ Intern Abrechnung'!N31</f>
        <v>0</v>
      </c>
    </row>
    <row r="33" spans="1:14" s="82" customFormat="1" ht="12.6" customHeight="1" x14ac:dyDescent="0.2">
      <c r="A33" s="69">
        <f>'EGSZ Intern Abrechnung'!A32</f>
        <v>0</v>
      </c>
      <c r="B33" s="68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60">
        <f>'EGSZ Intern Abrechnung'!H32</f>
        <v>0</v>
      </c>
      <c r="I33" s="21">
        <f>'EGSZ Intern Abrechnung'!I32</f>
        <v>0</v>
      </c>
      <c r="J33" s="58">
        <f>'EGSZ Intern Abrechnung'!J32</f>
        <v>0</v>
      </c>
      <c r="K33" s="22">
        <f>'EGSZ Intern Abrechnung'!K32</f>
        <v>0</v>
      </c>
      <c r="L33" s="63">
        <f>'EGSZ Intern Abrechnung'!L32</f>
        <v>0</v>
      </c>
      <c r="M33" s="65">
        <f>'EGSZ Intern Abrechnung'!M32</f>
        <v>0</v>
      </c>
      <c r="N33" s="84">
        <f>'EGSZ Intern Abrechnung'!N32</f>
        <v>0</v>
      </c>
    </row>
    <row r="34" spans="1:14" s="82" customFormat="1" ht="12.6" customHeight="1" x14ac:dyDescent="0.2">
      <c r="A34" s="69">
        <f>'EGSZ Intern Abrechnung'!A33</f>
        <v>0</v>
      </c>
      <c r="B34" s="68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60">
        <f>'EGSZ Intern Abrechnung'!H33</f>
        <v>0</v>
      </c>
      <c r="I34" s="21">
        <f>'EGSZ Intern Abrechnung'!I33</f>
        <v>0</v>
      </c>
      <c r="J34" s="58">
        <f>'EGSZ Intern Abrechnung'!J33</f>
        <v>0</v>
      </c>
      <c r="K34" s="22">
        <f>'EGSZ Intern Abrechnung'!K33</f>
        <v>0</v>
      </c>
      <c r="L34" s="63">
        <f>'EGSZ Intern Abrechnung'!L33</f>
        <v>0</v>
      </c>
      <c r="M34" s="65">
        <f>'EGSZ Intern Abrechnung'!M33</f>
        <v>0</v>
      </c>
      <c r="N34" s="84">
        <f>'EGSZ Intern Abrechnung'!N33</f>
        <v>0</v>
      </c>
    </row>
    <row r="35" spans="1:14" s="82" customFormat="1" ht="12.6" customHeight="1" x14ac:dyDescent="0.2">
      <c r="A35" s="69">
        <f>'EGSZ Intern Abrechnung'!A34</f>
        <v>0</v>
      </c>
      <c r="B35" s="68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60">
        <f>'EGSZ Intern Abrechnung'!H34</f>
        <v>0</v>
      </c>
      <c r="I35" s="21">
        <f>'EGSZ Intern Abrechnung'!I34</f>
        <v>0</v>
      </c>
      <c r="J35" s="58">
        <f>'EGSZ Intern Abrechnung'!J34</f>
        <v>0</v>
      </c>
      <c r="K35" s="22">
        <f>'EGSZ Intern Abrechnung'!K34</f>
        <v>0</v>
      </c>
      <c r="L35" s="63">
        <f>'EGSZ Intern Abrechnung'!L34</f>
        <v>0</v>
      </c>
      <c r="M35" s="65">
        <f>'EGSZ Intern Abrechnung'!M34</f>
        <v>0</v>
      </c>
      <c r="N35" s="84">
        <f>'EGSZ Intern Abrechnung'!N34</f>
        <v>0</v>
      </c>
    </row>
    <row r="36" spans="1:14" s="82" customFormat="1" ht="12.6" customHeight="1" x14ac:dyDescent="0.2">
      <c r="A36" s="69">
        <f>'EGSZ Intern Abrechnung'!A35</f>
        <v>0</v>
      </c>
      <c r="B36" s="68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60">
        <f>'EGSZ Intern Abrechnung'!H35</f>
        <v>0</v>
      </c>
      <c r="I36" s="21">
        <f>'EGSZ Intern Abrechnung'!I35</f>
        <v>0</v>
      </c>
      <c r="J36" s="58">
        <f>'EGSZ Intern Abrechnung'!J35</f>
        <v>0</v>
      </c>
      <c r="K36" s="22">
        <f>'EGSZ Intern Abrechnung'!K35</f>
        <v>0</v>
      </c>
      <c r="L36" s="63">
        <f>'EGSZ Intern Abrechnung'!L35</f>
        <v>0</v>
      </c>
      <c r="M36" s="65">
        <f>'EGSZ Intern Abrechnung'!M35</f>
        <v>0</v>
      </c>
      <c r="N36" s="84">
        <f>'EGSZ Intern Abrechnung'!N35</f>
        <v>0</v>
      </c>
    </row>
    <row r="37" spans="1:14" s="82" customFormat="1" ht="12.6" customHeight="1" x14ac:dyDescent="0.2">
      <c r="A37" s="69">
        <f>'EGSZ Intern Abrechnung'!A36</f>
        <v>0</v>
      </c>
      <c r="B37" s="68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60">
        <f>'EGSZ Intern Abrechnung'!H36</f>
        <v>0</v>
      </c>
      <c r="I37" s="21">
        <f>'EGSZ Intern Abrechnung'!I36</f>
        <v>0</v>
      </c>
      <c r="J37" s="58">
        <f>'EGSZ Intern Abrechnung'!J36</f>
        <v>0</v>
      </c>
      <c r="K37" s="22">
        <f>'EGSZ Intern Abrechnung'!K36</f>
        <v>0</v>
      </c>
      <c r="L37" s="63">
        <f>'EGSZ Intern Abrechnung'!L36</f>
        <v>0</v>
      </c>
      <c r="M37" s="65">
        <f>'EGSZ Intern Abrechnung'!M36</f>
        <v>0</v>
      </c>
      <c r="N37" s="84">
        <f>'EGSZ Intern Abrechnung'!N36</f>
        <v>0</v>
      </c>
    </row>
    <row r="38" spans="1:14" s="82" customFormat="1" ht="12.6" customHeight="1" x14ac:dyDescent="0.2">
      <c r="A38" s="69">
        <f>'EGSZ Intern Abrechnung'!A37</f>
        <v>0</v>
      </c>
      <c r="B38" s="68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60">
        <f>'EGSZ Intern Abrechnung'!H37</f>
        <v>0</v>
      </c>
      <c r="I38" s="21">
        <f>'EGSZ Intern Abrechnung'!I37</f>
        <v>0</v>
      </c>
      <c r="J38" s="58">
        <f>'EGSZ Intern Abrechnung'!J37</f>
        <v>0</v>
      </c>
      <c r="K38" s="22">
        <f>'EGSZ Intern Abrechnung'!K37</f>
        <v>0</v>
      </c>
      <c r="L38" s="63">
        <f>'EGSZ Intern Abrechnung'!L37</f>
        <v>0</v>
      </c>
      <c r="M38" s="65">
        <f>'EGSZ Intern Abrechnung'!M37</f>
        <v>0</v>
      </c>
      <c r="N38" s="84">
        <f>'EGSZ Intern Abrechnung'!N37</f>
        <v>0</v>
      </c>
    </row>
    <row r="39" spans="1:14" s="82" customFormat="1" ht="12.6" customHeight="1" x14ac:dyDescent="0.2">
      <c r="A39" s="69">
        <f>'EGSZ Intern Abrechnung'!A38</f>
        <v>0</v>
      </c>
      <c r="B39" s="68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60">
        <f>'EGSZ Intern Abrechnung'!H38</f>
        <v>0</v>
      </c>
      <c r="I39" s="21">
        <f>'EGSZ Intern Abrechnung'!I38</f>
        <v>0</v>
      </c>
      <c r="J39" s="58">
        <f>'EGSZ Intern Abrechnung'!J38</f>
        <v>0</v>
      </c>
      <c r="K39" s="22">
        <f>'EGSZ Intern Abrechnung'!K38</f>
        <v>0</v>
      </c>
      <c r="L39" s="63">
        <f>'EGSZ Intern Abrechnung'!L38</f>
        <v>0</v>
      </c>
      <c r="M39" s="65">
        <f>'EGSZ Intern Abrechnung'!M38</f>
        <v>0</v>
      </c>
      <c r="N39" s="84">
        <f>'EGSZ Intern Abrechnung'!N38</f>
        <v>0</v>
      </c>
    </row>
    <row r="40" spans="1:14" s="82" customFormat="1" ht="12.6" customHeight="1" x14ac:dyDescent="0.2">
      <c r="A40" s="69">
        <f>'EGSZ Intern Abrechnung'!A39</f>
        <v>0</v>
      </c>
      <c r="B40" s="68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60">
        <f>'EGSZ Intern Abrechnung'!H39</f>
        <v>0</v>
      </c>
      <c r="I40" s="21">
        <f>'EGSZ Intern Abrechnung'!I39</f>
        <v>0</v>
      </c>
      <c r="J40" s="58">
        <f>'EGSZ Intern Abrechnung'!J39</f>
        <v>0</v>
      </c>
      <c r="K40" s="22">
        <f>'EGSZ Intern Abrechnung'!K39</f>
        <v>0</v>
      </c>
      <c r="L40" s="63">
        <f>'EGSZ Intern Abrechnung'!L39</f>
        <v>0</v>
      </c>
      <c r="M40" s="65">
        <f>'EGSZ Intern Abrechnung'!M39</f>
        <v>0</v>
      </c>
      <c r="N40" s="84">
        <f>'EGSZ Intern Abrechnung'!N39</f>
        <v>0</v>
      </c>
    </row>
    <row r="41" spans="1:14" s="82" customFormat="1" ht="12.6" customHeight="1" thickBot="1" x14ac:dyDescent="0.25">
      <c r="A41" s="69">
        <f>'EGSZ Intern Abrechnung'!A40</f>
        <v>0</v>
      </c>
      <c r="B41" s="68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60">
        <f>'EGSZ Intern Abrechnung'!H40</f>
        <v>0</v>
      </c>
      <c r="I41" s="21">
        <f>'EGSZ Intern Abrechnung'!I40</f>
        <v>0</v>
      </c>
      <c r="J41" s="58">
        <f>'EGSZ Intern Abrechnung'!J40</f>
        <v>0</v>
      </c>
      <c r="K41" s="22">
        <f>'EGSZ Intern Abrechnung'!K40</f>
        <v>0</v>
      </c>
      <c r="L41" s="63">
        <f>'EGSZ Intern Abrechnung'!L40</f>
        <v>0</v>
      </c>
      <c r="M41" s="65">
        <f>'EGSZ Intern Abrechnung'!M40</f>
        <v>0</v>
      </c>
      <c r="N41" s="84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90"/>
      <c r="H42" s="24">
        <f t="shared" ref="H42:M42" si="0">SUM(H11:H41)</f>
        <v>307.79999999999995</v>
      </c>
      <c r="I42" s="24">
        <f t="shared" si="0"/>
        <v>52.8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85">
        <f t="shared" si="0"/>
        <v>861.5</v>
      </c>
      <c r="N42" s="173" t="s">
        <v>92</v>
      </c>
    </row>
    <row r="48" spans="1:14" s="96" customFormat="1" ht="12" x14ac:dyDescent="0.2">
      <c r="A48" s="96" t="s">
        <v>32</v>
      </c>
      <c r="I48" s="96" t="s">
        <v>115</v>
      </c>
      <c r="M48" s="174" t="s">
        <v>101</v>
      </c>
    </row>
    <row r="49" spans="1:13" s="96" customFormat="1" ht="12" x14ac:dyDescent="0.2">
      <c r="A49" s="96" t="s">
        <v>114</v>
      </c>
      <c r="H49" s="97"/>
      <c r="I49" s="163" t="s">
        <v>94</v>
      </c>
      <c r="M49" s="97" t="s">
        <v>29</v>
      </c>
    </row>
  </sheetData>
  <sheetProtection password="CC55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/>
    <hyperlink ref="I49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activeCell="L3" sqref="L3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">
        <v>110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42401</v>
      </c>
      <c r="D3" s="5"/>
      <c r="F3" s="6"/>
      <c r="G3" s="7"/>
      <c r="H3" s="7"/>
    </row>
    <row r="4" spans="1:14" s="82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82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8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3" customFormat="1" ht="45.95" customHeight="1" x14ac:dyDescent="0.2">
      <c r="A7" s="31" t="s">
        <v>6</v>
      </c>
      <c r="B7" s="106" t="s">
        <v>15</v>
      </c>
      <c r="C7" s="104" t="s">
        <v>7</v>
      </c>
      <c r="D7" s="34" t="s">
        <v>0</v>
      </c>
      <c r="E7" s="33"/>
      <c r="F7" s="30"/>
      <c r="G7" s="35" t="s">
        <v>8</v>
      </c>
      <c r="H7" s="30"/>
      <c r="I7" s="32" t="s">
        <v>25</v>
      </c>
      <c r="J7" s="120" t="s">
        <v>57</v>
      </c>
      <c r="K7" s="121" t="s">
        <v>58</v>
      </c>
      <c r="L7" s="121" t="s">
        <v>59</v>
      </c>
      <c r="M7" s="64" t="s">
        <v>26</v>
      </c>
      <c r="N7" s="64" t="s">
        <v>20</v>
      </c>
    </row>
    <row r="8" spans="1:14" s="83" customFormat="1" ht="8.25" customHeight="1" x14ac:dyDescent="0.2">
      <c r="A8" s="27"/>
      <c r="B8" s="107"/>
      <c r="C8" s="105"/>
      <c r="D8" s="25"/>
      <c r="E8" s="26"/>
      <c r="F8" s="26"/>
      <c r="G8" s="27"/>
      <c r="H8" s="28"/>
      <c r="I8" s="10"/>
      <c r="J8" s="56"/>
      <c r="K8" s="29"/>
      <c r="L8" s="62"/>
      <c r="M8" s="66"/>
      <c r="N8" s="80"/>
    </row>
    <row r="9" spans="1:14" s="83" customFormat="1" ht="30" customHeight="1" x14ac:dyDescent="0.2">
      <c r="A9" s="11"/>
      <c r="B9" s="67"/>
      <c r="C9" s="103"/>
      <c r="D9" s="9" t="s">
        <v>9</v>
      </c>
      <c r="E9" s="36" t="s">
        <v>10</v>
      </c>
      <c r="F9" s="36" t="s">
        <v>42</v>
      </c>
      <c r="G9" s="12" t="s">
        <v>11</v>
      </c>
      <c r="H9" s="71" t="s">
        <v>16</v>
      </c>
      <c r="I9" s="72" t="s">
        <v>16</v>
      </c>
      <c r="J9" s="73" t="s">
        <v>16</v>
      </c>
      <c r="K9" s="74" t="s">
        <v>16</v>
      </c>
      <c r="L9" s="75" t="s">
        <v>16</v>
      </c>
      <c r="M9" s="70" t="s">
        <v>16</v>
      </c>
      <c r="N9" s="81"/>
    </row>
    <row r="10" spans="1:14" s="82" customFormat="1" ht="12.6" customHeight="1" x14ac:dyDescent="0.2">
      <c r="A10" s="69">
        <f>Erfassung!A15</f>
        <v>1</v>
      </c>
      <c r="B10" s="68">
        <f>Erfassung!B15</f>
        <v>42401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60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12</v>
      </c>
      <c r="J10" s="58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3">
        <f>Erfassung!O15</f>
        <v>12.5</v>
      </c>
      <c r="M10" s="65">
        <f t="shared" ref="M10:M40" si="0">SUM(H10:L10)</f>
        <v>221.5</v>
      </c>
      <c r="N10" s="84" t="str">
        <f>Erfassung!E15</f>
        <v>Christian Gerow/EGSZ</v>
      </c>
    </row>
    <row r="11" spans="1:14" s="82" customFormat="1" ht="12.6" customHeight="1" x14ac:dyDescent="0.2">
      <c r="A11" s="69">
        <f>Erfassung!A16</f>
        <v>2</v>
      </c>
      <c r="B11" s="68">
        <f>Erfassung!B16</f>
        <v>42403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60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12</v>
      </c>
      <c r="J11" s="58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3">
        <f>Erfassung!O16</f>
        <v>25</v>
      </c>
      <c r="M11" s="65">
        <f t="shared" si="0"/>
        <v>38.5</v>
      </c>
      <c r="N11" s="84" t="str">
        <f>Erfassung!E16</f>
        <v>Ben Wang/Wang Industries</v>
      </c>
    </row>
    <row r="12" spans="1:14" s="82" customFormat="1" ht="12.6" customHeight="1" x14ac:dyDescent="0.2">
      <c r="A12" s="69">
        <f>Erfassung!A17</f>
        <v>0</v>
      </c>
      <c r="B12" s="68">
        <f>Erfassung!B17</f>
        <v>42404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60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9.5999999999999979</v>
      </c>
      <c r="J12" s="58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3">
        <f>Erfassung!O17</f>
        <v>0</v>
      </c>
      <c r="M12" s="65">
        <f t="shared" si="0"/>
        <v>25.799999999999997</v>
      </c>
      <c r="N12" s="84">
        <f>Erfassung!E17</f>
        <v>0</v>
      </c>
    </row>
    <row r="13" spans="1:14" s="82" customFormat="1" ht="12.6" customHeight="1" x14ac:dyDescent="0.2">
      <c r="A13" s="69">
        <f>Erfassung!A18</f>
        <v>0</v>
      </c>
      <c r="B13" s="68">
        <f>Erfassung!B18</f>
        <v>42405</v>
      </c>
      <c r="C13" s="13" t="str">
        <f>Erfassung!G18</f>
        <v>Hamburg-Frankfurt</v>
      </c>
      <c r="D13" s="17">
        <f>Erfassung!C18</f>
        <v>0</v>
      </c>
      <c r="E13" s="18">
        <f>Erfassung!D18</f>
        <v>0.22916666666666666</v>
      </c>
      <c r="F13" s="19">
        <f>IF(ISNUMBER(Erfassung!C18)=FALSE,0,IF(ISNUMBER(Erfassung!D18)=FALSE,0,IF(E13-D13&lt;=0,(TIMEVALUE("23:59")-D13)*24+(1/60)+E13*24,(E13-D13)*24)))</f>
        <v>5.5</v>
      </c>
      <c r="G13" s="20">
        <f>MAX(0,INT(Erfassung!H18))</f>
        <v>0</v>
      </c>
      <c r="H13" s="60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7.1999999999999993</v>
      </c>
      <c r="J13" s="58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3">
        <f>Erfassung!O18</f>
        <v>150</v>
      </c>
      <c r="M13" s="65">
        <f t="shared" si="0"/>
        <v>397.2</v>
      </c>
      <c r="N13" s="84">
        <f>Erfassung!E18</f>
        <v>0</v>
      </c>
    </row>
    <row r="14" spans="1:14" s="82" customFormat="1" ht="12.6" customHeight="1" x14ac:dyDescent="0.2">
      <c r="A14" s="69">
        <f>Erfassung!A19</f>
        <v>0</v>
      </c>
      <c r="B14" s="68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60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8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3">
        <f>Erfassung!O19</f>
        <v>0</v>
      </c>
      <c r="M14" s="65">
        <f t="shared" si="0"/>
        <v>1.5</v>
      </c>
      <c r="N14" s="84">
        <f>Erfassung!E19</f>
        <v>0</v>
      </c>
    </row>
    <row r="15" spans="1:14" s="82" customFormat="1" ht="12.6" customHeight="1" x14ac:dyDescent="0.2">
      <c r="A15" s="69">
        <f>Erfassung!A20</f>
        <v>3</v>
      </c>
      <c r="B15" s="68">
        <f>Erfassung!B20</f>
        <v>42417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60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12</v>
      </c>
      <c r="J15" s="58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3">
        <f>Erfassung!O20</f>
        <v>8.4</v>
      </c>
      <c r="M15" s="65">
        <f t="shared" si="0"/>
        <v>44.999999999999993</v>
      </c>
      <c r="N15" s="84" t="str">
        <f>Erfassung!E20</f>
        <v>Nachtdienst Eilig GmbH</v>
      </c>
    </row>
    <row r="16" spans="1:14" s="82" customFormat="1" ht="12.6" customHeight="1" x14ac:dyDescent="0.2">
      <c r="A16" s="69">
        <f>Erfassung!A21</f>
        <v>0</v>
      </c>
      <c r="B16" s="68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60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8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3">
        <f>Erfassung!O21</f>
        <v>0</v>
      </c>
      <c r="M16" s="65">
        <f t="shared" si="0"/>
        <v>0</v>
      </c>
      <c r="N16" s="84">
        <f>Erfassung!E21</f>
        <v>0</v>
      </c>
    </row>
    <row r="17" spans="1:14" s="82" customFormat="1" ht="12.6" customHeight="1" x14ac:dyDescent="0.2">
      <c r="A17" s="69">
        <f>Erfassung!A22</f>
        <v>4</v>
      </c>
      <c r="B17" s="68">
        <f>Erfassung!B22</f>
        <v>42418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60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8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3">
        <f>Erfassung!O22</f>
        <v>0</v>
      </c>
      <c r="M17" s="65">
        <f t="shared" si="0"/>
        <v>132</v>
      </c>
      <c r="N17" s="84" t="str">
        <f>Erfassung!E22</f>
        <v>Herr Schmitt, LSt-AP, Finanzamt D-Mitte</v>
      </c>
    </row>
    <row r="18" spans="1:14" s="82" customFormat="1" ht="12.6" customHeight="1" x14ac:dyDescent="0.2">
      <c r="A18" s="69">
        <f>Erfassung!A23</f>
        <v>0</v>
      </c>
      <c r="B18" s="68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60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8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3">
        <f>Erfassung!O23</f>
        <v>0</v>
      </c>
      <c r="M18" s="65">
        <f t="shared" si="0"/>
        <v>0</v>
      </c>
      <c r="N18" s="84">
        <f>Erfassung!E23</f>
        <v>0</v>
      </c>
    </row>
    <row r="19" spans="1:14" s="82" customFormat="1" ht="12.6" customHeight="1" x14ac:dyDescent="0.2">
      <c r="A19" s="69">
        <f>Erfassung!A24</f>
        <v>0</v>
      </c>
      <c r="B19" s="68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60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8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3">
        <f>Erfassung!O24</f>
        <v>0</v>
      </c>
      <c r="M19" s="65">
        <f t="shared" si="0"/>
        <v>0</v>
      </c>
      <c r="N19" s="84">
        <f>Erfassung!E24</f>
        <v>0</v>
      </c>
    </row>
    <row r="20" spans="1:14" s="82" customFormat="1" ht="12.6" customHeight="1" x14ac:dyDescent="0.2">
      <c r="A20" s="69">
        <f>Erfassung!A25</f>
        <v>0</v>
      </c>
      <c r="B20" s="68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60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8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3">
        <f>Erfassung!O25</f>
        <v>0</v>
      </c>
      <c r="M20" s="65">
        <f t="shared" si="0"/>
        <v>0</v>
      </c>
      <c r="N20" s="84">
        <f>Erfassung!E25</f>
        <v>0</v>
      </c>
    </row>
    <row r="21" spans="1:14" s="82" customFormat="1" ht="12.6" customHeight="1" x14ac:dyDescent="0.2">
      <c r="A21" s="69">
        <f>Erfassung!A26</f>
        <v>0</v>
      </c>
      <c r="B21" s="68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60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8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3">
        <f>Erfassung!O26</f>
        <v>0</v>
      </c>
      <c r="M21" s="65">
        <f t="shared" si="0"/>
        <v>0</v>
      </c>
      <c r="N21" s="84">
        <f>Erfassung!E26</f>
        <v>0</v>
      </c>
    </row>
    <row r="22" spans="1:14" s="82" customFormat="1" ht="12.6" customHeight="1" x14ac:dyDescent="0.2">
      <c r="A22" s="69">
        <f>Erfassung!A27</f>
        <v>0</v>
      </c>
      <c r="B22" s="68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60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8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3">
        <f>Erfassung!O27</f>
        <v>0</v>
      </c>
      <c r="M22" s="65">
        <f t="shared" si="0"/>
        <v>0</v>
      </c>
      <c r="N22" s="84">
        <f>Erfassung!E27</f>
        <v>0</v>
      </c>
    </row>
    <row r="23" spans="1:14" s="82" customFormat="1" ht="12.6" customHeight="1" x14ac:dyDescent="0.2">
      <c r="A23" s="69">
        <f>Erfassung!A28</f>
        <v>0</v>
      </c>
      <c r="B23" s="68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60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8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3">
        <f>Erfassung!O28</f>
        <v>0</v>
      </c>
      <c r="M23" s="65">
        <f t="shared" si="0"/>
        <v>0</v>
      </c>
      <c r="N23" s="84">
        <f>Erfassung!E28</f>
        <v>0</v>
      </c>
    </row>
    <row r="24" spans="1:14" s="82" customFormat="1" ht="12.6" customHeight="1" x14ac:dyDescent="0.2">
      <c r="A24" s="69">
        <f>Erfassung!A29</f>
        <v>0</v>
      </c>
      <c r="B24" s="68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60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8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3">
        <f>Erfassung!O29</f>
        <v>0</v>
      </c>
      <c r="M24" s="65">
        <f t="shared" si="0"/>
        <v>0</v>
      </c>
      <c r="N24" s="84">
        <f>Erfassung!E29</f>
        <v>0</v>
      </c>
    </row>
    <row r="25" spans="1:14" s="82" customFormat="1" ht="12.6" customHeight="1" x14ac:dyDescent="0.2">
      <c r="A25" s="69">
        <f>Erfassung!A30</f>
        <v>0</v>
      </c>
      <c r="B25" s="68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60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8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3">
        <f>Erfassung!O30</f>
        <v>0</v>
      </c>
      <c r="M25" s="65">
        <f t="shared" si="0"/>
        <v>0</v>
      </c>
      <c r="N25" s="84">
        <f>Erfassung!E30</f>
        <v>0</v>
      </c>
    </row>
    <row r="26" spans="1:14" s="82" customFormat="1" ht="12.6" customHeight="1" x14ac:dyDescent="0.2">
      <c r="A26" s="69">
        <f>Erfassung!A31</f>
        <v>0</v>
      </c>
      <c r="B26" s="68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60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8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3">
        <f>Erfassung!O31</f>
        <v>0</v>
      </c>
      <c r="M26" s="65">
        <f t="shared" si="0"/>
        <v>0</v>
      </c>
      <c r="N26" s="84">
        <f>Erfassung!E31</f>
        <v>0</v>
      </c>
    </row>
    <row r="27" spans="1:14" s="82" customFormat="1" ht="12.6" customHeight="1" x14ac:dyDescent="0.2">
      <c r="A27" s="69">
        <f>Erfassung!A32</f>
        <v>0</v>
      </c>
      <c r="B27" s="68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60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8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3">
        <f>Erfassung!O32</f>
        <v>0</v>
      </c>
      <c r="M27" s="65">
        <f t="shared" si="0"/>
        <v>0</v>
      </c>
      <c r="N27" s="84">
        <f>Erfassung!E32</f>
        <v>0</v>
      </c>
    </row>
    <row r="28" spans="1:14" s="82" customFormat="1" ht="12.6" customHeight="1" x14ac:dyDescent="0.2">
      <c r="A28" s="69">
        <f>Erfassung!A33</f>
        <v>0</v>
      </c>
      <c r="B28" s="68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60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8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3">
        <f>Erfassung!O33</f>
        <v>0</v>
      </c>
      <c r="M28" s="65">
        <f t="shared" si="0"/>
        <v>0</v>
      </c>
      <c r="N28" s="84">
        <f>Erfassung!E33</f>
        <v>0</v>
      </c>
    </row>
    <row r="29" spans="1:14" s="82" customFormat="1" ht="12.6" customHeight="1" x14ac:dyDescent="0.2">
      <c r="A29" s="69">
        <f>Erfassung!A34</f>
        <v>0</v>
      </c>
      <c r="B29" s="68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60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8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3">
        <f>Erfassung!O34</f>
        <v>0</v>
      </c>
      <c r="M29" s="65">
        <f t="shared" si="0"/>
        <v>0</v>
      </c>
      <c r="N29" s="84">
        <f>Erfassung!E34</f>
        <v>0</v>
      </c>
    </row>
    <row r="30" spans="1:14" s="82" customFormat="1" ht="12.6" customHeight="1" x14ac:dyDescent="0.2">
      <c r="A30" s="69">
        <f>Erfassung!A35</f>
        <v>0</v>
      </c>
      <c r="B30" s="68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60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8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3">
        <f>Erfassung!O35</f>
        <v>0</v>
      </c>
      <c r="M30" s="65">
        <f t="shared" si="0"/>
        <v>0</v>
      </c>
      <c r="N30" s="84">
        <f>Erfassung!E35</f>
        <v>0</v>
      </c>
    </row>
    <row r="31" spans="1:14" s="82" customFormat="1" ht="12.6" customHeight="1" x14ac:dyDescent="0.2">
      <c r="A31" s="69">
        <f>Erfassung!A36</f>
        <v>0</v>
      </c>
      <c r="B31" s="68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60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8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3">
        <f>Erfassung!O36</f>
        <v>0</v>
      </c>
      <c r="M31" s="65">
        <f t="shared" si="0"/>
        <v>0</v>
      </c>
      <c r="N31" s="84">
        <f>Erfassung!E36</f>
        <v>0</v>
      </c>
    </row>
    <row r="32" spans="1:14" s="82" customFormat="1" ht="12.6" customHeight="1" x14ac:dyDescent="0.2">
      <c r="A32" s="69">
        <f>Erfassung!A37</f>
        <v>0</v>
      </c>
      <c r="B32" s="68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60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8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3">
        <f>Erfassung!O37</f>
        <v>0</v>
      </c>
      <c r="M32" s="65">
        <f t="shared" si="0"/>
        <v>0</v>
      </c>
      <c r="N32" s="84">
        <f>Erfassung!E37</f>
        <v>0</v>
      </c>
    </row>
    <row r="33" spans="1:14" s="82" customFormat="1" ht="12.6" customHeight="1" x14ac:dyDescent="0.2">
      <c r="A33" s="69">
        <f>Erfassung!A38</f>
        <v>0</v>
      </c>
      <c r="B33" s="68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60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8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3">
        <f>Erfassung!O38</f>
        <v>0</v>
      </c>
      <c r="M33" s="65">
        <f t="shared" si="0"/>
        <v>0</v>
      </c>
      <c r="N33" s="84">
        <f>Erfassung!E38</f>
        <v>0</v>
      </c>
    </row>
    <row r="34" spans="1:14" s="82" customFormat="1" ht="12.6" customHeight="1" x14ac:dyDescent="0.2">
      <c r="A34" s="69">
        <f>Erfassung!A39</f>
        <v>0</v>
      </c>
      <c r="B34" s="68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60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8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3">
        <f>Erfassung!O39</f>
        <v>0</v>
      </c>
      <c r="M34" s="65">
        <f t="shared" si="0"/>
        <v>0</v>
      </c>
      <c r="N34" s="84">
        <f>Erfassung!E39</f>
        <v>0</v>
      </c>
    </row>
    <row r="35" spans="1:14" s="82" customFormat="1" ht="12.6" customHeight="1" x14ac:dyDescent="0.2">
      <c r="A35" s="69">
        <f>Erfassung!A40</f>
        <v>0</v>
      </c>
      <c r="B35" s="68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60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8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3">
        <f>Erfassung!O40</f>
        <v>0</v>
      </c>
      <c r="M35" s="65">
        <f t="shared" si="0"/>
        <v>0</v>
      </c>
      <c r="N35" s="84">
        <f>Erfassung!E40</f>
        <v>0</v>
      </c>
    </row>
    <row r="36" spans="1:14" s="82" customFormat="1" ht="12.6" customHeight="1" x14ac:dyDescent="0.2">
      <c r="A36" s="69">
        <f>Erfassung!A41</f>
        <v>0</v>
      </c>
      <c r="B36" s="68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60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8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3">
        <f>Erfassung!O41</f>
        <v>0</v>
      </c>
      <c r="M36" s="65">
        <f t="shared" si="0"/>
        <v>0</v>
      </c>
      <c r="N36" s="84">
        <f>Erfassung!E41</f>
        <v>0</v>
      </c>
    </row>
    <row r="37" spans="1:14" s="82" customFormat="1" ht="12.6" customHeight="1" x14ac:dyDescent="0.2">
      <c r="A37" s="69">
        <f>Erfassung!A42</f>
        <v>0</v>
      </c>
      <c r="B37" s="68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60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8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3">
        <f>Erfassung!O42</f>
        <v>0</v>
      </c>
      <c r="M37" s="65">
        <f t="shared" si="0"/>
        <v>0</v>
      </c>
      <c r="N37" s="84">
        <f>Erfassung!E42</f>
        <v>0</v>
      </c>
    </row>
    <row r="38" spans="1:14" s="82" customFormat="1" ht="12.6" customHeight="1" x14ac:dyDescent="0.2">
      <c r="A38" s="69">
        <f>Erfassung!A43</f>
        <v>0</v>
      </c>
      <c r="B38" s="68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60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8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3">
        <f>Erfassung!O43</f>
        <v>0</v>
      </c>
      <c r="M38" s="65">
        <f t="shared" si="0"/>
        <v>0</v>
      </c>
      <c r="N38" s="84">
        <f>Erfassung!E43</f>
        <v>0</v>
      </c>
    </row>
    <row r="39" spans="1:14" s="82" customFormat="1" ht="12.6" customHeight="1" x14ac:dyDescent="0.2">
      <c r="A39" s="69">
        <f>Erfassung!A44</f>
        <v>0</v>
      </c>
      <c r="B39" s="68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60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8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3">
        <f>Erfassung!O44</f>
        <v>0</v>
      </c>
      <c r="M39" s="65">
        <f t="shared" si="0"/>
        <v>0</v>
      </c>
      <c r="N39" s="84">
        <f>Erfassung!E44</f>
        <v>0</v>
      </c>
    </row>
    <row r="40" spans="1:14" s="82" customFormat="1" ht="12.6" customHeight="1" thickBot="1" x14ac:dyDescent="0.25">
      <c r="A40" s="69">
        <f>Erfassung!A45</f>
        <v>0</v>
      </c>
      <c r="B40" s="68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60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8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3">
        <f>Erfassung!O45</f>
        <v>0</v>
      </c>
      <c r="M40" s="65">
        <f t="shared" si="0"/>
        <v>0</v>
      </c>
      <c r="N40" s="84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90"/>
      <c r="H41" s="24">
        <f t="shared" ref="H41:M41" si="1">SUM(H10:H40)</f>
        <v>307.79999999999995</v>
      </c>
      <c r="I41" s="24">
        <f t="shared" si="1"/>
        <v>52.8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85">
        <f t="shared" si="1"/>
        <v>861.5</v>
      </c>
      <c r="N41" s="88" t="s">
        <v>27</v>
      </c>
    </row>
    <row r="52" spans="1:13" s="96" customFormat="1" ht="12" x14ac:dyDescent="0.2">
      <c r="A52" s="96" t="s">
        <v>32</v>
      </c>
      <c r="I52" s="96" t="s">
        <v>34</v>
      </c>
      <c r="M52" s="96" t="s">
        <v>33</v>
      </c>
    </row>
    <row r="53" spans="1:13" s="96" customFormat="1" ht="12" x14ac:dyDescent="0.2">
      <c r="A53" s="96" t="s">
        <v>28</v>
      </c>
      <c r="H53" s="97"/>
      <c r="I53" s="97" t="s">
        <v>36</v>
      </c>
      <c r="M53" s="97" t="s">
        <v>29</v>
      </c>
    </row>
  </sheetData>
  <sheetProtection password="CC55" sheet="1" objects="1" scenarios="1"/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workbookViewId="0">
      <selection activeCell="G17" sqref="G17"/>
    </sheetView>
  </sheetViews>
  <sheetFormatPr baseColWidth="10" defaultRowHeight="12.75" x14ac:dyDescent="0.2"/>
  <cols>
    <col min="1" max="1" width="13.4257812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13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23" width="11.42578125" style="5"/>
  </cols>
  <sheetData>
    <row r="1" spans="1:14" ht="15.75" x14ac:dyDescent="0.25">
      <c r="A1" s="245" t="s">
        <v>109</v>
      </c>
      <c r="B1" s="246"/>
      <c r="C1" s="246"/>
      <c r="D1" s="246"/>
      <c r="E1" s="246"/>
      <c r="F1" s="245"/>
      <c r="H1" s="246"/>
      <c r="J1" s="245"/>
      <c r="K1" s="246"/>
      <c r="L1" s="246"/>
      <c r="M1" s="245"/>
      <c r="N1" s="246"/>
    </row>
    <row r="2" spans="1:14" ht="15.75" x14ac:dyDescent="0.25">
      <c r="A2" s="245"/>
      <c r="B2" s="246"/>
      <c r="C2" s="246"/>
      <c r="D2" s="246"/>
      <c r="E2" s="246"/>
      <c r="H2" s="246"/>
      <c r="J2" s="245"/>
      <c r="K2" s="246"/>
      <c r="L2" s="246"/>
      <c r="M2" s="245"/>
      <c r="N2" s="246"/>
    </row>
    <row r="3" spans="1:14" ht="15.75" x14ac:dyDescent="0.25">
      <c r="A3" s="245" t="s">
        <v>18</v>
      </c>
      <c r="B3" s="246"/>
      <c r="C3" s="246"/>
      <c r="D3" s="246"/>
      <c r="E3" s="246"/>
      <c r="F3" s="245" t="s">
        <v>12</v>
      </c>
      <c r="H3" s="246"/>
      <c r="J3" s="245" t="s">
        <v>19</v>
      </c>
      <c r="K3" s="246"/>
      <c r="L3" s="246"/>
      <c r="M3" s="245" t="s">
        <v>22</v>
      </c>
      <c r="N3" s="246"/>
    </row>
    <row r="4" spans="1:14" ht="15.75" x14ac:dyDescent="0.25">
      <c r="A4" s="245"/>
      <c r="B4" s="246"/>
      <c r="C4" s="246"/>
      <c r="D4" s="246"/>
      <c r="E4" s="246"/>
      <c r="H4" s="246"/>
      <c r="J4" s="245"/>
      <c r="K4" s="246"/>
      <c r="L4" s="246"/>
      <c r="M4" s="245"/>
      <c r="N4" s="246"/>
    </row>
    <row r="5" spans="1:14" ht="15.75" x14ac:dyDescent="0.25">
      <c r="A5" s="246"/>
      <c r="B5" s="246"/>
      <c r="C5" s="246"/>
      <c r="D5" s="246"/>
      <c r="E5" s="246"/>
      <c r="F5" s="246"/>
      <c r="G5" s="246"/>
      <c r="H5" s="246"/>
      <c r="J5" s="246"/>
      <c r="K5" s="246"/>
      <c r="L5" s="246"/>
      <c r="M5" s="246"/>
      <c r="N5" s="246"/>
    </row>
    <row r="6" spans="1:14" ht="15.75" x14ac:dyDescent="0.25">
      <c r="A6" s="246"/>
      <c r="B6" s="247"/>
      <c r="C6" s="247"/>
      <c r="D6" s="247"/>
      <c r="E6" s="246"/>
      <c r="F6" s="246"/>
      <c r="G6" s="246"/>
      <c r="H6" s="246"/>
      <c r="J6" s="246"/>
      <c r="K6" s="247"/>
      <c r="L6" s="247"/>
      <c r="M6" s="246"/>
      <c r="N6" s="247"/>
    </row>
    <row r="7" spans="1:14" ht="15.75" x14ac:dyDescent="0.25">
      <c r="A7" s="246" t="s">
        <v>41</v>
      </c>
      <c r="B7" s="248">
        <v>8</v>
      </c>
      <c r="C7" s="248">
        <v>14</v>
      </c>
      <c r="D7" s="248">
        <v>24</v>
      </c>
      <c r="E7" s="246"/>
      <c r="F7" s="246"/>
      <c r="G7" s="246"/>
      <c r="H7" s="246"/>
      <c r="J7" s="246"/>
      <c r="K7" s="247"/>
      <c r="L7" s="247"/>
      <c r="M7" s="246"/>
      <c r="N7" s="247"/>
    </row>
    <row r="8" spans="1:14" ht="15.75" x14ac:dyDescent="0.25">
      <c r="A8" s="249"/>
      <c r="B8" s="249" t="s">
        <v>16</v>
      </c>
      <c r="C8" s="249" t="s">
        <v>16</v>
      </c>
      <c r="D8" s="249" t="s">
        <v>16</v>
      </c>
      <c r="E8" s="246"/>
      <c r="F8" s="249" t="s">
        <v>16</v>
      </c>
      <c r="G8" s="246"/>
      <c r="H8" s="246"/>
      <c r="J8" s="249"/>
      <c r="K8" s="249" t="s">
        <v>16</v>
      </c>
      <c r="L8" s="249"/>
      <c r="M8" s="249"/>
      <c r="N8" s="249" t="s">
        <v>16</v>
      </c>
    </row>
    <row r="9" spans="1:14" ht="15.75" x14ac:dyDescent="0.25">
      <c r="A9" s="249"/>
      <c r="B9" s="249"/>
      <c r="C9" s="249"/>
      <c r="D9" s="249"/>
      <c r="E9" s="246"/>
      <c r="F9" s="249"/>
      <c r="G9" s="246"/>
      <c r="H9" s="246"/>
      <c r="J9" s="249"/>
      <c r="K9" s="249"/>
      <c r="L9" s="249"/>
      <c r="M9" s="249"/>
      <c r="N9" s="249"/>
    </row>
    <row r="10" spans="1:14" ht="15.75" x14ac:dyDescent="0.25">
      <c r="A10" s="246" t="s">
        <v>38</v>
      </c>
      <c r="B10" s="248">
        <v>12</v>
      </c>
      <c r="C10" s="248">
        <v>12</v>
      </c>
      <c r="D10" s="248">
        <v>24</v>
      </c>
      <c r="E10" s="246"/>
      <c r="F10" s="246">
        <v>0.3</v>
      </c>
      <c r="G10" s="246" t="s">
        <v>14</v>
      </c>
      <c r="H10" s="246"/>
      <c r="J10" s="246" t="str">
        <f>A10</f>
        <v>Deutschland</v>
      </c>
      <c r="K10" s="250">
        <v>20</v>
      </c>
      <c r="L10" s="246"/>
      <c r="M10" s="246" t="s">
        <v>13</v>
      </c>
      <c r="N10" s="250">
        <v>1.67</v>
      </c>
    </row>
    <row r="11" spans="1:14" ht="15.75" x14ac:dyDescent="0.25">
      <c r="A11" s="246"/>
      <c r="B11" s="246"/>
      <c r="C11" s="246"/>
      <c r="D11" s="246"/>
      <c r="E11" s="246"/>
      <c r="F11" s="246"/>
      <c r="G11" s="246"/>
      <c r="H11" s="246"/>
      <c r="J11" s="246"/>
      <c r="K11" s="250"/>
      <c r="L11" s="246"/>
      <c r="M11" s="246" t="s">
        <v>23</v>
      </c>
      <c r="N11" s="250">
        <v>3.1</v>
      </c>
    </row>
    <row r="12" spans="1:14" ht="15.75" x14ac:dyDescent="0.25">
      <c r="A12" s="246"/>
      <c r="B12" s="246"/>
      <c r="C12" s="246"/>
      <c r="D12" s="246"/>
      <c r="E12" s="246"/>
      <c r="F12" s="246"/>
      <c r="G12" s="246"/>
      <c r="H12" s="246"/>
      <c r="J12" s="246"/>
      <c r="K12" s="250"/>
      <c r="L12" s="246"/>
      <c r="M12" s="246" t="s">
        <v>24</v>
      </c>
      <c r="N12" s="250">
        <v>3.1</v>
      </c>
    </row>
    <row r="13" spans="1:14" ht="15.75" x14ac:dyDescent="0.25">
      <c r="A13" s="246"/>
      <c r="B13" s="246"/>
      <c r="C13" s="246"/>
      <c r="D13" s="246"/>
      <c r="E13" s="246"/>
      <c r="F13" s="246"/>
      <c r="G13" s="246"/>
      <c r="H13" s="246"/>
      <c r="J13" s="246"/>
      <c r="K13" s="251"/>
      <c r="L13" s="246"/>
      <c r="M13" s="246"/>
      <c r="N13" s="251"/>
    </row>
    <row r="14" spans="1:14" ht="15.75" x14ac:dyDescent="0.25">
      <c r="A14" s="246"/>
      <c r="B14" s="246"/>
      <c r="C14" s="246"/>
      <c r="D14" s="246"/>
      <c r="E14" s="246"/>
      <c r="J14" s="246"/>
      <c r="K14" s="251"/>
      <c r="L14" s="246"/>
      <c r="M14" s="246"/>
      <c r="N14" s="251"/>
    </row>
    <row r="15" spans="1:14" ht="15.75" x14ac:dyDescent="0.25">
      <c r="A15" s="246"/>
      <c r="B15" s="246"/>
      <c r="C15" s="246"/>
      <c r="D15" s="246"/>
      <c r="E15" s="246"/>
      <c r="J15" s="246"/>
      <c r="K15" s="246"/>
      <c r="L15" s="246"/>
      <c r="M15" s="246"/>
      <c r="N15" s="246"/>
    </row>
    <row r="16" spans="1:14" ht="15.75" x14ac:dyDescent="0.25">
      <c r="A16" s="246"/>
      <c r="B16" s="246"/>
      <c r="C16" s="246"/>
      <c r="D16" s="246"/>
      <c r="E16" s="246"/>
      <c r="J16" s="246"/>
      <c r="K16" s="246"/>
      <c r="L16" s="246"/>
      <c r="M16" s="246"/>
      <c r="N16" s="246"/>
    </row>
    <row r="17" spans="1:14" ht="15.75" x14ac:dyDescent="0.25">
      <c r="E17" s="246"/>
    </row>
    <row r="18" spans="1:14" ht="15.75" x14ac:dyDescent="0.25">
      <c r="E18" s="246"/>
    </row>
    <row r="19" spans="1:14" ht="15.75" x14ac:dyDescent="0.25">
      <c r="A19" s="246"/>
      <c r="B19" s="246"/>
      <c r="C19" s="246"/>
      <c r="D19" s="246"/>
      <c r="E19" s="246"/>
      <c r="J19" s="246"/>
      <c r="K19" s="246"/>
      <c r="L19" s="246"/>
      <c r="M19" s="246"/>
      <c r="N19" s="246"/>
    </row>
    <row r="20" spans="1:14" ht="15.75" x14ac:dyDescent="0.25">
      <c r="A20" s="246"/>
      <c r="B20" s="246"/>
      <c r="C20" s="246"/>
      <c r="D20" s="246"/>
      <c r="E20" s="246"/>
      <c r="J20" s="246"/>
      <c r="K20" s="246"/>
      <c r="L20" s="246"/>
      <c r="M20" s="246"/>
      <c r="N20" s="246"/>
    </row>
    <row r="21" spans="1:14" ht="15.75" x14ac:dyDescent="0.25">
      <c r="A21" s="246"/>
      <c r="B21" s="246"/>
      <c r="C21" s="246"/>
      <c r="D21" s="246"/>
      <c r="E21" s="246"/>
      <c r="J21" s="246"/>
      <c r="K21" s="246"/>
      <c r="L21" s="246"/>
      <c r="M21" s="246"/>
      <c r="N21" s="246"/>
    </row>
  </sheetData>
  <sheetProtection password="CC55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Björn Christian</cp:lastModifiedBy>
  <cp:lastPrinted>2016-01-07T10:36:21Z</cp:lastPrinted>
  <dcterms:created xsi:type="dcterms:W3CDTF">1996-08-05T15:49:54Z</dcterms:created>
  <dcterms:modified xsi:type="dcterms:W3CDTF">2016-01-07T10:45:00Z</dcterms:modified>
</cp:coreProperties>
</file>